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010" activeTab="0"/>
  </bookViews>
  <sheets>
    <sheet name="ΜΟΡΙΑ" sheetId="1" r:id="rId1"/>
    <sheet name="ΣΧΟΛΕΙΑ ΠΡΟΤΙΜΗΣΗΣ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<sst xmlns="http://schemas.openxmlformats.org/spreadsheetml/2006/main" count="768" uniqueCount="302">
  <si>
    <t>ΥΠΟΛΟΓΙΣΜΟΣ ΜΟΡΙΩΝ ΓΙΑ ΔΙΕΥΘΥΝΤΗΣ</t>
  </si>
  <si>
    <t xml:space="preserve">ΚΡΙΤΗΡΙΟ - ΕΠΙΣΤΗΜΟΝΙΚΗΣ ΠΑΙΔΑΓΩΓΙΚΗΣ ΣΥΓΚΡΟΤΗΣΗΣ </t>
  </si>
  <si>
    <t>ΚΡΙΤΗΡΙΟ - ΥΠΗΡΕΣΙΑΚΗΣ ΚΑΤΑΣΤΑΣΗΣ - ΚΑΘΟΔΗΓΗΤΙΚΗΣ &amp; ΔΙΟΙΚΗΤΙΚΗΣ ΕΜΠΕΙΡΙΑΣ</t>
  </si>
  <si>
    <t>ΜΟΡΙΑ (ΕΠΙΣΤΗΜΟΝΙΚΗΣ ΚΑΙ ΥΠΗΡΕΣΙΑΚΗΣ ΚΑΤΑΣΤΣΗΣ)</t>
  </si>
  <si>
    <t>Α/Α</t>
  </si>
  <si>
    <t>ΟΝΟΜΑ</t>
  </si>
  <si>
    <t>ΕΙΔΙΚΟΤΗΤΑ</t>
  </si>
  <si>
    <t>ΟΡΓΑΝΙΚΗ</t>
  </si>
  <si>
    <t>ΔΙΔΑΚΤΟΡΙΚΟ (4)</t>
  </si>
  <si>
    <t>ΜΕΤΑΠΤΥΧΙΑΚΟ (όχι προσόν διορισμού)-(2,5)</t>
  </si>
  <si>
    <r>
      <t>ΔΙΔΑΣΚΑΛΙΟ</t>
    </r>
    <r>
      <rPr>
        <sz val="12"/>
        <rFont val="Calibri"/>
        <family val="2"/>
      </rPr>
      <t xml:space="preserve"> ΜΟΝΟ ΓΙΑ ΔΑΣΚΑΛΟΥΣ (2)</t>
    </r>
  </si>
  <si>
    <t>ΔΕΥΤΕΡΟ ΠΤΥΧΙΟ ΑΕΙ -ΤΕΙ (ΟΧΙ ΠΡΟΣΟΝ ΔΙΟΡΙΣΜΟΥ) - (2)</t>
  </si>
  <si>
    <t>ΑΚΑΔΗΜΙΑ  Ή ΝΗΠΙΑΓ/ΓΩΝ (0,5)</t>
  </si>
  <si>
    <t>ΣΕΛΜΕ-ΣΕΛΔΕ-ΑΣΠΤΕ-ΣΕΛΕΤΕ (0,5)</t>
  </si>
  <si>
    <t>ΤΠΕ Α' ΕΠΙΠΕΔΟΥ (0,5)</t>
  </si>
  <si>
    <t>ΞΕΝΕΣ ΓΛΩΣΣΕΣ</t>
  </si>
  <si>
    <t>ΣΥΝΟΛΟ</t>
  </si>
  <si>
    <r>
      <t xml:space="preserve">ΣΥΝΟΛΙΚΑ ΔΙΔΑΚΤΙΚΑ ΕΤΗ </t>
    </r>
    <r>
      <rPr>
        <sz val="14"/>
        <rFont val="Calibri"/>
        <family val="2"/>
      </rPr>
      <t>(&gt;=8)</t>
    </r>
  </si>
  <si>
    <t>ΣΥΝΟΛΟ ΔΙΔ. = 1μόριο/έτος και όχι περισσότερα από 11</t>
  </si>
  <si>
    <r>
      <t>ΕΤΗ ΩΣ</t>
    </r>
    <r>
      <rPr>
        <sz val="9"/>
        <rFont val="Calibri"/>
        <family val="2"/>
      </rPr>
      <t xml:space="preserve"> ΚΕΝΤΡΙΚΑ  ΠΕΡΙΦΕΡ ΣΥΜ ΕΠΙΛ ΣΕ/ΧΩΝ ΩΣ ΑΙΡΕΤΟΣ </t>
    </r>
    <r>
      <rPr>
        <sz val="14"/>
        <rFont val="Calibri"/>
        <family val="2"/>
      </rPr>
      <t xml:space="preserve">0,25 </t>
    </r>
    <r>
      <rPr>
        <sz val="9"/>
        <rFont val="Calibri"/>
        <family val="2"/>
      </rPr>
      <t>ΑΝΑ ΕΤΟΣ ΜΕΧΡΙ</t>
    </r>
    <r>
      <rPr>
        <sz val="14"/>
        <rFont val="Calibri"/>
        <family val="2"/>
      </rPr>
      <t xml:space="preserve"> 1</t>
    </r>
  </si>
  <si>
    <r>
      <t xml:space="preserve">1η ΞΕΝΗ ΓΛΩΣΣΑ ΕΠΙΠΕΔΟΥ </t>
    </r>
    <r>
      <rPr>
        <sz val="11"/>
        <rFont val="Calibri"/>
        <family val="2"/>
      </rPr>
      <t>Β2 (0,5)</t>
    </r>
  </si>
  <si>
    <t>1η ΞΕΝΗ ΓΛΩΣΣΑ ΕΠΙΠΕΔΟΥ &gt; Β2 (1)</t>
  </si>
  <si>
    <r>
      <t xml:space="preserve">2η ΞΕΝΗ ΓΛΩΣΣΑ ΕΠΙΠΕΔΟΥ </t>
    </r>
    <r>
      <rPr>
        <sz val="11"/>
        <rFont val="Calibri"/>
        <family val="2"/>
      </rPr>
      <t>Β2 (0,5/2)</t>
    </r>
  </si>
  <si>
    <t>2η ΞΕΝΗ ΓΛΩΣΣΑ ΕΠΙΠΕΔΟΥ &gt; Β2 (1/2)</t>
  </si>
  <si>
    <t>ΠΕΡΙΦ. Δ/ΝΤΗΣ</t>
  </si>
  <si>
    <t>ΣΧ. ΣΥΜΒ</t>
  </si>
  <si>
    <t>Δ/ΝΤΗΣ ΕΚΠ.</t>
  </si>
  <si>
    <t>ΠΓΕ</t>
  </si>
  <si>
    <t>ΠΡΟΙΣΤ ΚΕΔΔΥ</t>
  </si>
  <si>
    <t>Δ/ΝΤΗΣ ΣΧ.Μ. -ΣΕΚ</t>
  </si>
  <si>
    <t>ΣΥΝΟΛΟ A</t>
  </si>
  <si>
    <t>ΠΡΟΙΣΤ. ΕΚΠ. ΤΜΗΜ.</t>
  </si>
  <si>
    <t>ΥΠΟΔ. ΣΧ. ΜΟΝΑΔΑΣ</t>
  </si>
  <si>
    <t>ΥΠΟΔ. Ε.Κ.</t>
  </si>
  <si>
    <t>ΥΠ. ΤΟΜΕΑ Ε.Κ.</t>
  </si>
  <si>
    <t>ΥΠ. ΠΕΡΙΒ.</t>
  </si>
  <si>
    <t>ΥΠ. ΑΓ. ΥΓΕΙΑΣ</t>
  </si>
  <si>
    <t>ΥΠ. ΠΟΛΙΤ.</t>
  </si>
  <si>
    <t>ΥΠ. ΚΕΣΥΠ.</t>
  </si>
  <si>
    <t>ΥΠ. ΓΡΑΦΕΙΟΥ ΣΕΠ</t>
  </si>
  <si>
    <t>ΥΠ. ΕΚΦΕ</t>
  </si>
  <si>
    <t>ΥΠ. ΚΕΠΛΗΝΕΤ</t>
  </si>
  <si>
    <t>ΥΠ ΣΣΝ</t>
  </si>
  <si>
    <t>ΣΥΝΟΛΟ B</t>
  </si>
  <si>
    <t>ΣΥΝΟΛΟ Α+Β</t>
  </si>
  <si>
    <t>ΠΕ11</t>
  </si>
  <si>
    <t>ΑΔΑΜΗΣ ΕΥΘΥΜΙΟΣ</t>
  </si>
  <si>
    <t>ΠΕ02</t>
  </si>
  <si>
    <t>ΑΛΕΞΑΝΔΡΗΣ ΘΕΟΔΩΡΟΣ</t>
  </si>
  <si>
    <t>ΠΕ18.17</t>
  </si>
  <si>
    <t>ΑΡΑΧΩΒΙΤΗΣ ΙΩΑΝΝΗΣ</t>
  </si>
  <si>
    <t>ΠΕ12.04</t>
  </si>
  <si>
    <t>ΒΑΡΔΙΑΣ ΕΥΣΤΑΘΙΟΣ</t>
  </si>
  <si>
    <t>ΠΕ04.01</t>
  </si>
  <si>
    <t>ΒΑΡΡΑΣ ΠΑΝΤΕΛΗΣ</t>
  </si>
  <si>
    <t>ΠΕ09</t>
  </si>
  <si>
    <t>ΒΑΡΣΟΣ ΝΙΚΟΛΑΟΣ</t>
  </si>
  <si>
    <t>ΠΕ04.04</t>
  </si>
  <si>
    <t>ΒΛΑΧΟΠΟΥΛΟΥ ΑΛΕΞΑΝΔΡΑ</t>
  </si>
  <si>
    <t>ΠΕ18.14</t>
  </si>
  <si>
    <t>ΒΛΑΧΟΥ ΕΥΑΓΓΕΛΙΑ</t>
  </si>
  <si>
    <t>ΠΕ03</t>
  </si>
  <si>
    <t>ΒΟΥΛΓΑΡΗ ΧΡΙΣΤΙΝΑ</t>
  </si>
  <si>
    <t>ΠΕ17.03</t>
  </si>
  <si>
    <t>ΓΑΛΑΝΗΣ ΗΛΙΑΣ</t>
  </si>
  <si>
    <t>ΠΕ70</t>
  </si>
  <si>
    <t>ΓΕΩΡΓΙΟΥ ΓΕΩΡΓΙΟΣ</t>
  </si>
  <si>
    <t>ΠΕ12.08</t>
  </si>
  <si>
    <t>ΠΕ06</t>
  </si>
  <si>
    <t>ΓΙΩΤΗΣ ΑΣΗΜΑΚΗΣ</t>
  </si>
  <si>
    <t>ΓΚΟΥΒΕΛΟΥ ΜΑΡΙΑ</t>
  </si>
  <si>
    <t>ΓΚΟΥΜΟΥΔΗΣ ΑΘΑΝΑΣΙΟΣ</t>
  </si>
  <si>
    <t>ΓΟΥΒΕΛΗΣ ΗΛΙΑΣ</t>
  </si>
  <si>
    <t>ΖΑΒΙΤΣΑΝΑΚΗΣ ΠΑΝΑΓΙΩΤΗΣ</t>
  </si>
  <si>
    <t>ΠΕ18.12</t>
  </si>
  <si>
    <t>ΖΕΛΟΣ ΙΩΑΝΝΗΣ</t>
  </si>
  <si>
    <t>ΠΕ01</t>
  </si>
  <si>
    <t>ΖΟΡΜΠΑ ΒΗΣΣΑΡΙΑ</t>
  </si>
  <si>
    <t>ΘΕΤΑΚΗΣ ΧΡΗΣΤΟΣ</t>
  </si>
  <si>
    <t>ΚΑΒΑΛΛΑΡΗΣ ΙΩΑΝΝΗΣ</t>
  </si>
  <si>
    <t>ΠΕ04.05</t>
  </si>
  <si>
    <t>ΚΑΖΑΝΤΖΗΣ ΧΡΗΣΤΟΣ</t>
  </si>
  <si>
    <t>ΠΕ19</t>
  </si>
  <si>
    <t>ΚΑΛΑΜΠΑΛΙΚΗΣ ΓΕΡΑΣΙΜΟΣ</t>
  </si>
  <si>
    <t>ΚΑΛΟΓΕΡΑΣ ΠΑΥΛΟΣ</t>
  </si>
  <si>
    <t>ΠΕ18.02</t>
  </si>
  <si>
    <t>ΚΑΜΑΡΙΑΡΗ ΝΙΚΗ</t>
  </si>
  <si>
    <t>ΚΑΡΑΓΕΩΡΓΟΣ ΑΠΟΣΤΟΛΟΣ</t>
  </si>
  <si>
    <t>ΚΑΡΑΓΙΑΝΝΗ ΑΝΑΣΤΑΣΙΑ</t>
  </si>
  <si>
    <t>ΚΑΡΑΤΖΟΓΛΟΥ ΧΡΥΣΑΝΘΗ</t>
  </si>
  <si>
    <t>ΚΑΡΒΟΥΝΗΣ ΚΩΝΣΤΑΝΤΙΝΟΣ</t>
  </si>
  <si>
    <t>ΚΑΡΥΜΠΑΛΗΣ ΙΩΑΝΝΗΣ</t>
  </si>
  <si>
    <t>ΚΟΜΠΟΡΟΖΟΣ ΓΕΩΡΓΙΟΣ</t>
  </si>
  <si>
    <t>ΠΕ20</t>
  </si>
  <si>
    <t>ΠΕ04.03</t>
  </si>
  <si>
    <t>ΚΟΤΣΑΛΟΣ ΕΥΘΥΜΙΟΣ</t>
  </si>
  <si>
    <t>ΚΟΥΡΤΗ ΜΑΡΙΑ</t>
  </si>
  <si>
    <t>ΚΟΥΤΣΟΓΙΑΝΝΗ ΙΩΑΝΝΑ</t>
  </si>
  <si>
    <t>ΚΡΙΝΤΑΣ ΘΕΟΔΩΡΟΣ</t>
  </si>
  <si>
    <t>ΠΕ17.04</t>
  </si>
  <si>
    <t>ΛΙΑΠΙΚΟΣ ΔΗΜΗΤΡΙΟΣ</t>
  </si>
  <si>
    <t>ΜΑΔΙΑ ΠΑΡΑΣΚΕΥΗ</t>
  </si>
  <si>
    <t>ΜΑΡΓΑΡΑ ΘΕΟΔΩΡΑ</t>
  </si>
  <si>
    <t>ΠΕ10</t>
  </si>
  <si>
    <t>ΜΟΥΡΑΤΙΔΟΥ ΒΑΣΙΛΙΚΗ</t>
  </si>
  <si>
    <t>ΠΕ17.06</t>
  </si>
  <si>
    <t>ΜΠΕΚΟΣ ΑΝΤΩΝΙΟΣ</t>
  </si>
  <si>
    <t>ΜΠΕΚΟΥΛΗ ΕΥΔΟΞΙΑ</t>
  </si>
  <si>
    <t>ΜΠΕΣΤΗΤΖΑΝΟΥ ΠΗΝΕΛΟΠΗ</t>
  </si>
  <si>
    <t>ΝΙΚΑ ΕΥΔΟΚΙΑ</t>
  </si>
  <si>
    <t>ΞΟΥΡΓΙΑΣ ΣΠΥΡΙΔΩΝ</t>
  </si>
  <si>
    <t>ΠΑΛΟΥΚΗ ΚΑΛΛΙΡΡΟΗ</t>
  </si>
  <si>
    <t>ΠΕ17.02</t>
  </si>
  <si>
    <t>ΠΑΠΑΣΑΒΒΑΣ ΑΡΙΣΤΟΤΕΛΗΣ</t>
  </si>
  <si>
    <t>ΠΕ12.05</t>
  </si>
  <si>
    <t>ΠΑΠΑΤΣΩΡΗΣ ΙΩΑΝΝΗΣ</t>
  </si>
  <si>
    <t>ΠΕ12.01</t>
  </si>
  <si>
    <t>ΠΑΠΟΥΤΣΗΣ ΦΩΤΙΟΣ</t>
  </si>
  <si>
    <t>ΠΑΤΣΕΛΑΣ ΓΕΩΡΓΙΟΣ</t>
  </si>
  <si>
    <t>ΠΑΤΣΙΟΥ ΙΩΑΝΝΑ</t>
  </si>
  <si>
    <t>ΠΙΤΣΑΣ ΕΥΣΤΑΘΙΟΣ</t>
  </si>
  <si>
    <t>ΠΟΛΙΤΗΣ ΝΙΚΟΛΑΟΣ</t>
  </si>
  <si>
    <t>ΣΑΒΒΑΣ ΙΩΑΝΝΗΣ</t>
  </si>
  <si>
    <t>ΣΑΡΔΕΛΗΣ ΑΘΑΝΑΣΙΟΣ</t>
  </si>
  <si>
    <t>ΣΤΑΜΑΤΗΣ ΘΕΟΔΩΡΟΣ</t>
  </si>
  <si>
    <t>ΣΥΡΟΚΟΥ ΕΛΕΝΗ</t>
  </si>
  <si>
    <t>ΤΡΙΑΝΤΑΦΥΛΛΟΥ ΔΗΜΗΤΡΙΟΣ</t>
  </si>
  <si>
    <t>ΤΣΙΚΡΙΤΕΑΣ ΑΠΟΣΤΟΛΟΣ</t>
  </si>
  <si>
    <t>ΤΣΙΠΑΣ ΓΕΩΡΓΙΟΣ</t>
  </si>
  <si>
    <t>ΦΛΩΡΟΠΟΥΛΟΣ ΑΘΑΝΑΣΙΟΣ</t>
  </si>
  <si>
    <t>ΦΡΑΓΚΑΝΑΣΤΑΣΗΣ ΑΝΑΣΤΑΣΙΟΣ</t>
  </si>
  <si>
    <t>ΧΡΙΣΤΟΓΙΑΝΝΗΣ ΝΙΚΟΛΑΟΣ</t>
  </si>
  <si>
    <t>ΑΓΓΕΛΑΚΗΣ ΑΝΑΣΤΑΣΙΟΣ</t>
  </si>
  <si>
    <t>ΑΓΓΕΛΟΠΟΥΛΟΣ ΒΑΣΙΛΕΙΟΣ</t>
  </si>
  <si>
    <t>ΑΘΑΝΑΣΙΑ ΕΛΕΝΗ</t>
  </si>
  <si>
    <t>ΑΝΤΩΝΙΟΥ ΒΑΣΙΛΙΚΗ</t>
  </si>
  <si>
    <t>ΒΛΑΧΟΠΑΝΟΥ ΕΥΣΤΑΘΙΑ</t>
  </si>
  <si>
    <t>ΓΕΩΡΓΑΚΟΠΟΥΛΟΥ ΑΓΛΑΙΑ</t>
  </si>
  <si>
    <t>ΓΕΩΡΓΙΑΔΗ- ΑΛΕΞΟΠΟΥΛΟΥ ΔΕΣΠΟΙΝΑ</t>
  </si>
  <si>
    <t>ΓΕΩΡΓΙΑΔΗΣ ΝΙΚΟΛΑΟΣ</t>
  </si>
  <si>
    <t>ΓΙΑΝΝΑΚΑΣ ΚΩΝ/ΝΟΣ</t>
  </si>
  <si>
    <t>ΓΡΑΜΜΕΝΟΣ ΚΩΝ/ΝΟΣ</t>
  </si>
  <si>
    <t>ΓΡΑΨΑΣ ΙΩΑΝΝΗΣ</t>
  </si>
  <si>
    <t>ΔΑΓΛΑΣ ΔΗΜΗΤΡΙΟΣ</t>
  </si>
  <si>
    <t>ΔΑΝΙΑΣ ΒΑΣΙΛΕΙΟΣ</t>
  </si>
  <si>
    <t>ΔΗΜΑΚΗΣ ΦΩΤΙΟΣ</t>
  </si>
  <si>
    <t>ΔΡΑΓΓΑΝΑ ΖΩΙΤΣΑ</t>
  </si>
  <si>
    <t>ΔΡΑΚΟΣ ΚΩΝΣΤΑΝΤΙΝΟΣ</t>
  </si>
  <si>
    <t>ΖΑΡΑΒΙΝΑΣ ΜΙΧΑΗΛ</t>
  </si>
  <si>
    <t>ΘΕΟΔΟΣΙΟΥ ΔΗΜΗΤΡΙΟΣ</t>
  </si>
  <si>
    <t>ΘΕΟΔΩΡΟΠΟΥΛΟΥ ΕΛΕΝΗ</t>
  </si>
  <si>
    <t>ΘΕΟΔΩΡΟΥ ΧΡΗΣΤΟΣ</t>
  </si>
  <si>
    <t>ΚΑΓΚΕΛΑΡΗΣ ΔΗΜΗΤΡΙΟΣ</t>
  </si>
  <si>
    <t>ΚΑΠΕΡΔΑΣ ΒΑΣΙΛΕΙΟΣ</t>
  </si>
  <si>
    <t>ΚΑΡΑΓΙΑΝΝΗΣ ΒΑΣΙΛΕΙΟΣ</t>
  </si>
  <si>
    <t>ΚΑΡΑΜΗΤΣΟΠΟΥΛΟΣ ΓΕΩΡΓΙΟΣ</t>
  </si>
  <si>
    <t>ΚΑΡΑΠΙΠΕΡΗΣ ΓΕΩΡΓΙΟΣ</t>
  </si>
  <si>
    <t>ΚΟΡΑΚΙΑΝΙΤΗΣ ΝΙΚΟΛΑΟΣ</t>
  </si>
  <si>
    <t>ΚΡΙΑΡΑΣ ΝΙΚΟΛΑΟΣ</t>
  </si>
  <si>
    <t>ΛΑΙΜΟΔΕΤΗΣ ΕΛΕΥΘΕΡΙΟΣ</t>
  </si>
  <si>
    <t>ΛΑΝΑΡΑΣ ΚΩΝ/ΝΟΣ</t>
  </si>
  <si>
    <t xml:space="preserve">ΛΑΠΑΤΑ ΧΡΙΣΤΙΝΑ </t>
  </si>
  <si>
    <t>ΛΙΑΚΟΠΟΥΛΟΣ ΘΕΟΔΩΡΟΣ</t>
  </si>
  <si>
    <t>ΛΙΟΡΑΣ ΧΑΡΙΛΑΟΣ</t>
  </si>
  <si>
    <t>ΜΑΚΡΥΓΙΩΡΓΟΣ ΕΥΑΓΓΕΛΟΣ</t>
  </si>
  <si>
    <t>ΜΑΡΑΓΙΑΝΝΗΣ ΚΩΝ/ΝΟΣ</t>
  </si>
  <si>
    <t>ΜΑΡΗ ΜΑΡΙΑ</t>
  </si>
  <si>
    <t>ΜΑΣΟΥΡΑ ΒΑΣΙΛΙΚΗ</t>
  </si>
  <si>
    <t xml:space="preserve">ΜΑΤΣΟΥΚΑΣ ΧΡΗΣΤΟΣ </t>
  </si>
  <si>
    <t>ΜΕΡΑΝΤΖΗΣ ΛΑΜΠΡΟΣ</t>
  </si>
  <si>
    <t xml:space="preserve">ΜΠΑΡΜΠΟΠΟΥΛΟΣ ΓΕΩΡΓΙΟΣ </t>
  </si>
  <si>
    <t>ΜΠΛΕΤΣΟΣ ΝΙΚΟΛΑΟΣ</t>
  </si>
  <si>
    <t>ΝΑΚΟΥ ΕΛΙΣΑΒΕΤ</t>
  </si>
  <si>
    <t>ΝΤΑΛΑΠΕΡΑΣ ΑΠΟΣΤΟΛΟΣ</t>
  </si>
  <si>
    <t>ΝΤΑΛΙΑΝΗΣ ΓΕΩΡΓΙΟΣ</t>
  </si>
  <si>
    <t>ΠΑΠΑΘΑΝΑΣΙΟΥ ΣΩΤΗΡΙΟΣ</t>
  </si>
  <si>
    <t>ΠΑΠΑΣΩΤΗΡΗΣ ΓΕΩΡΓΙΟΣ</t>
  </si>
  <si>
    <t>ΠΙΤΣΙΑΚΑΣ ΠΕΤΡΟΣ</t>
  </si>
  <si>
    <t>ΣΚΑΦΙΔΑΣ ΑΘΑΝΑΣΙΟΣ</t>
  </si>
  <si>
    <t>ΣΠΑΗΣ ΓΕΩΡΓΙΟΣ</t>
  </si>
  <si>
    <t>ΣΤΑΥΡΟΥ ΣΟΦΙΑ</t>
  </si>
  <si>
    <t>ΣΤΕΡΓΙΑΚΗΣ ΣΠΥΡΙΔΩΝ</t>
  </si>
  <si>
    <t>ΣΥΡΡΟΥ ΑΓΛΑΙΑ</t>
  </si>
  <si>
    <t>ΤΕΦΑΣ ΣΩΤΗΡΙΟΣ</t>
  </si>
  <si>
    <t xml:space="preserve">ΤΖΟΥΜΕΡΚΙΩΤΗΣ ΔΗΜΗΤΡΙΟΣ </t>
  </si>
  <si>
    <t>ΤΟΥΛΑΣ ΣΩΤΗΡΙΟΣ</t>
  </si>
  <si>
    <t>ΤΣΟΜΠΟΥ ΛΑΜΠΡΙΝΗ,</t>
  </si>
  <si>
    <t>ΤΣΟΥΜΑΣ ΕΠΑΜΕΙΝΩΝΔΑΣ</t>
  </si>
  <si>
    <t>ΤΣΟΥΝΗΣ ΦΙΛΙΠΠΟΣ</t>
  </si>
  <si>
    <t>ΦΑΝΑΡΙΩΤΗΣ ΑΝΔΡΕΑΣ</t>
  </si>
  <si>
    <t>ΧΟΥΛΙΑΡΑΣ ΑΡΓΥΡΙΟΣ</t>
  </si>
  <si>
    <t>ΙΣΚΟΥ ΝΙΚΟΥ ΑΡΓΥΡΟΥΛΑ</t>
  </si>
  <si>
    <t>ΝΤΑΛΛΑ ΑΝΘΗ</t>
  </si>
  <si>
    <t>ΠΑΠΑΣΠΥΡΟΥ ΣΠΥΡΙΔΟΥΛΑ</t>
  </si>
  <si>
    <t>ΝΑΚΟΣ ΚΩΝ/ΝΟΣ</t>
  </si>
  <si>
    <t>ΠΑΠΠΑΣ ΒΑΙΟΣ</t>
  </si>
  <si>
    <t>ΠΑΠΑΘΑΝΑΣΙΟΥ ΒΑΣΙΛΕΙΟΣ</t>
  </si>
  <si>
    <t>ΛΙΑΡΟΣΤΑΘΗΣ ΓΕΩΡΓΙΟΣ</t>
  </si>
  <si>
    <t>ΑΔΑΜΟΠΟΥΛΟΥ ΕΛΕΝΗ</t>
  </si>
  <si>
    <r>
      <rPr>
        <sz val="16"/>
        <rFont val="Calibri"/>
        <family val="2"/>
      </rPr>
      <t>ΜΟΡΙΑ ΩΣ</t>
    </r>
    <r>
      <rPr>
        <sz val="11"/>
        <rFont val="Calibri"/>
        <family val="2"/>
      </rPr>
      <t xml:space="preserve"> </t>
    </r>
    <r>
      <rPr>
        <sz val="9"/>
        <rFont val="Calibri"/>
        <family val="2"/>
      </rPr>
      <t xml:space="preserve">ΠΕΡ.-Δ/ΤΗΣ &amp;ΣΧ.ΣΥΜΒ&amp;Δ/ΝΤΗΣ-ΕΚ/ΣΗΣ&amp;ΠΓΕ&amp;ΠΡΟΙΣΤ-ΚΕΔΔΥ&amp;ΔΙΕΥ-ΣΕΚ </t>
    </r>
    <r>
      <rPr>
        <sz val="14"/>
        <rFont val="Calibri"/>
        <family val="2"/>
      </rPr>
      <t xml:space="preserve">0,5 </t>
    </r>
    <r>
      <rPr>
        <sz val="9"/>
        <rFont val="Calibri"/>
        <family val="2"/>
      </rPr>
      <t>ΚΆΘΕ ΕΤΟΣ ΜΕΧΡΙ</t>
    </r>
    <r>
      <rPr>
        <sz val="14"/>
        <rFont val="Calibri"/>
        <family val="2"/>
      </rPr>
      <t xml:space="preserve"> 2</t>
    </r>
  </si>
  <si>
    <r>
      <rPr>
        <sz val="16"/>
        <rFont val="Calibri"/>
        <family val="2"/>
      </rPr>
      <t>ΜΟΡΙΑ ΩΣ</t>
    </r>
    <r>
      <rPr>
        <sz val="11"/>
        <rFont val="Calibri"/>
        <family val="2"/>
      </rPr>
      <t xml:space="preserve">  ΠΡ. ΕΚΠ.ΘΕΜ-ΕΚ-ΤΟΜΕΑ ΕΚ-ΠΕΡ.-Α.ΥΓ.-ΠΟΛΙΤ.-ΚΕΣΥΠ-ΓΡ. ΣΕΠ-ΕΚΦΕ-ΚΕΠΛΗΝΕΤ-ΣΣΝ </t>
    </r>
    <r>
      <rPr>
        <sz val="14"/>
        <rFont val="Calibri"/>
        <family val="2"/>
      </rPr>
      <t xml:space="preserve">0,25 </t>
    </r>
    <r>
      <rPr>
        <sz val="9"/>
        <rFont val="Calibri"/>
        <family val="2"/>
      </rPr>
      <t>ΚΆΘΕ ΕΤΟΣ ΜΕΧΡΙ</t>
    </r>
    <r>
      <rPr>
        <sz val="14"/>
        <rFont val="Calibri"/>
        <family val="2"/>
      </rPr>
      <t xml:space="preserve"> 1</t>
    </r>
  </si>
  <si>
    <t xml:space="preserve"> </t>
  </si>
  <si>
    <t>ΠΕ15</t>
  </si>
  <si>
    <t>ΠΕ16</t>
  </si>
  <si>
    <t>ΣΤΟΥΜΠΟΣ ΑΛΕΞΑΝΔΡΟΣ</t>
  </si>
  <si>
    <t>ΠΕ05</t>
  </si>
  <si>
    <t>ΠΕ18.18</t>
  </si>
  <si>
    <t>ΠΕ16.01</t>
  </si>
  <si>
    <t>0.75</t>
  </si>
  <si>
    <t>ΠΕ12.10</t>
  </si>
  <si>
    <t>ΠΕ1</t>
  </si>
  <si>
    <t>ΚΟΥΝΤΟΥΡΗΣ ΚΩΝ/ΝΟΣ</t>
  </si>
  <si>
    <t>ΣΥΝΟΛΟ ΜΟΡΙΩΝ</t>
  </si>
  <si>
    <t>1η  ΕΠΙΛΟΓΗ</t>
  </si>
  <si>
    <t>2η  ΕΠΙΛΟΓΗ</t>
  </si>
  <si>
    <t>3η  ΕΠΙΛΟΓΗ</t>
  </si>
  <si>
    <t>ΓΥΜΝΑΣΙΟ ΠΑΡΑΒΟΛΑΣ</t>
  </si>
  <si>
    <t>2ο ΓΕΝΙΚΟ ΛΥΚΕΙΟ ΑΓΡΙΝΙΟΥ</t>
  </si>
  <si>
    <t>3ο ΓΥΜΝΑΣΙΟ ΑΓΡΙΝΙΟΥ</t>
  </si>
  <si>
    <t>ΓΥΜΝΑΣΙΟ ΓΑΒΑΛΟΥΣ</t>
  </si>
  <si>
    <t>3ο ΓΥΜΝΑΣΙΟ ΝΑΥΠΑΚΤΟΥ</t>
  </si>
  <si>
    <t>ΜΟΥΣΙΚΟ ΓΥΜΝΑΣΙΟ ΑΓΡΙΝΙΟΥ με ΛΤ</t>
  </si>
  <si>
    <t>3ο ΓΕΝΙΚΟ ΛΥΚΕΙΟ ΑΓΡΙΝΙΟΥ</t>
  </si>
  <si>
    <t>4ο ΓΕΝΙΚΟ ΛΥΚΕΙΟ ΑΓΡΙΝΙΟ</t>
  </si>
  <si>
    <t>ΓΥΜΝΑΣΙΟ ΜΑΤΑΡΑΓΚΑΣ</t>
  </si>
  <si>
    <t>ΓΥΜΝΑΣΙΟ ΑΝΤΙΡΡΙΟΥ</t>
  </si>
  <si>
    <t>ΕΠΑ.Λ. ΜΕΣΟΛΟΓΓΙΟΥ</t>
  </si>
  <si>
    <t>Ε.Κ. ΜΕΣΟΛΟΓΓΙΟΥ</t>
  </si>
  <si>
    <t>ΕΠΑ.Λ. ΚΑΤΟΧΗΣ</t>
  </si>
  <si>
    <t>2ο ΓΥΜΝΑΣΙΟ ΑΓΡΙΝΙΟΥ</t>
  </si>
  <si>
    <t>ΓΥΜΝΑΣΙΟ ΚΑΛΥΒΙΩΝ</t>
  </si>
  <si>
    <t>ΓΥΜΝΑΣΙΟ ΑΓΙΟΥ ΒΛΑΣΙΟΥ</t>
  </si>
  <si>
    <t>ΓΥΜΝΑΣΙΟ ΠΑΝΑΙΤΩΛΙΟΥ</t>
  </si>
  <si>
    <t>ΓΥΜΝΑΣΙΟ ΚΑΙΝΟΥΡΓΙΟΥ</t>
  </si>
  <si>
    <t>ΓΕΝΙΚΟ ΛΥΚΕΙΟ ΚΑΤΟΥΝΑΣ</t>
  </si>
  <si>
    <t>ΓΥΜΝΑΣΙΟ ΚΑΤΟΥΝΑΣ</t>
  </si>
  <si>
    <t>ΓΥΜΝΑΣΙΟ ΕΥΗΝΟΧΩΡΙΟΥ</t>
  </si>
  <si>
    <t>ΓΥΜΝΑΣΙΟ ΦΥΤΕΙΩΝ με ΛΤ</t>
  </si>
  <si>
    <t>ΕΠΑ.Λ. ΜΑΚΡΥΝΕΙΑΣ</t>
  </si>
  <si>
    <t>ΕΕΕΕΚ ΑΓΡΙΝΙΟΥ</t>
  </si>
  <si>
    <t>1ο ΓΕΝΙΚΟ ΛΥΚΕΙΟ ΑΓΡΙΝΙΟΥ</t>
  </si>
  <si>
    <t>1ο ΓΥΜΝΑΣΙΟ ΜΕΣΟΛΟΓΓΙΟΥ</t>
  </si>
  <si>
    <t>ΓΕΝΙΚΟ ΛΥΚΕΙΟ ΓΑΒΑΛΟΥΣ</t>
  </si>
  <si>
    <t>ΓΥΜΝΑΣΙΟ ΒΟΝΙΤΣΑΣ</t>
  </si>
  <si>
    <t>ΓΥΜΝΑΣΙΟ ΠΑΛΑΙΡΟΥ με ΛΤ</t>
  </si>
  <si>
    <t>ΓΥΜΝΑΣΙΟ ΝΕΟΧΩΡΙΟΥ</t>
  </si>
  <si>
    <t>5ο ΓΥΜΝΑΣΙΟ ΑΓΡΙΝΙΟΥ</t>
  </si>
  <si>
    <t>4ο ΓΥΜΝΑΣΙΟ ΑΓΡΙΝΙΟΥ</t>
  </si>
  <si>
    <t>ΓΕΝΙΚΟ ΛΥΚΕΙΟ ΘΕΡΜΟΥ</t>
  </si>
  <si>
    <t>Ε.Κ. ΑΓΡΙΝΙΟΥ</t>
  </si>
  <si>
    <t>ΓΥΜΝΑΣΙΟ ΚΑΤΟΧΗΣ</t>
  </si>
  <si>
    <t>ΕΠΑ.Λ. ΑΜΦΙΛΟΧΙΑΣ</t>
  </si>
  <si>
    <t>2ο ΓΥΜΝΑΣΙΟ ΜΕΣΟΛΟΓΓΙΟΥ</t>
  </si>
  <si>
    <t>ΓΕΝΙΚΟ ΛΥΚΕΙΟ ΜΑΤΑΡΑΓΚΑΣ</t>
  </si>
  <si>
    <t>6ο ΓΥΜΝΑΣΙΟ ΑΓΡΙΝΙΟΥ</t>
  </si>
  <si>
    <t>1ο ΕΠΑ.Λ. ΑΓΡΙΝΙΟΥ</t>
  </si>
  <si>
    <t>ΓΥΜΝΑΣΙΟ ΛΕΠΕΝΟΥΣ</t>
  </si>
  <si>
    <t>5ο ΓΕΝΙΚΟ ΛΥΚΕΙΟ ΑΓΡΙΝΙΟΥ</t>
  </si>
  <si>
    <t>1ο ΓΥΜΝΑΣΙΟ ΑΓΡΙΝΙΟΥ</t>
  </si>
  <si>
    <t>ΓΥΜΝΑΣΙΟ ΝΕΑΠΟΛΗΣ</t>
  </si>
  <si>
    <t>ΓΕΝΙΚΟ ΛΥΚΕΙΟ ΕΥΗΝΟΧΩΡΙΟΥ</t>
  </si>
  <si>
    <t>ΓΕΝΙΚΟ ΛΥΚΕΙΟ ΠΑΡΑΒΟΛΑΣ</t>
  </si>
  <si>
    <t>ΕΠΑ.Λ. ΚΑΙΝΟΥΡΓΙΟΥ</t>
  </si>
  <si>
    <t>ΓΥΜΝΑΣΙΟ ΜΟΝΑΣΤΗΡΑΚΙΟΥ</t>
  </si>
  <si>
    <t>ΓΥΜΝΑΣΙΟ ΑΜΦΙΛΟΧΙΑΣ</t>
  </si>
  <si>
    <t>ΕΣΠΕΡΙΝΟ ΓΥΜΝΑΣΙΟ ΜΕΣΟΛΟΓΓΙΟΥ</t>
  </si>
  <si>
    <t>ΕΕΕΕΚ ΝΑΥΠΑΚΤΟΥ</t>
  </si>
  <si>
    <t>ΓΥΜΝΑΣΙΟ ΓΟΥΡΙΑΣ</t>
  </si>
  <si>
    <t>7ο ΓΥΜΝΑΣΙΟ ΑΓΡΙΝΙΟΥ</t>
  </si>
  <si>
    <t>ΓΥΜΝΑΣΙΟ ΑΙΤΩΛΙΚΟΥ</t>
  </si>
  <si>
    <t>ΓΥΜΝΑΣΙΟ ΑΣΤΑΚΟΥ</t>
  </si>
  <si>
    <t>ΓΥΜΝΑΣΙΟ ΑΓΙΟΥ ΚΩΝΣΤΑΝΤΙΝΟΥ</t>
  </si>
  <si>
    <t>2ο ΓΥΜΝΑΣΙΟ ΝΑΥΠΑΚΤΟΥ</t>
  </si>
  <si>
    <t>2ο ΓΕΝΙΚΟ ΛΥΚΕΙΟ ΝΑΥΠΑΚΤΟΥ</t>
  </si>
  <si>
    <t>ΕΣΠΕΡΙΝΟ ΓΥΜΝΑΣΙΟ ΑΓΡΙΝΙΟΥ με ΛΤ</t>
  </si>
  <si>
    <t>ΓΕΝΙΚΟ ΛΥΚΕΙΟ ΒΟΝΙΤΣΑΣ</t>
  </si>
  <si>
    <t>ΓΕΝΙΚΟ ΛΥΚΕΙΟ ΝΕΟΧΩΡΙΟΥ</t>
  </si>
  <si>
    <t>Ε.Κ. ΝΑΥΠΑΚΤΟΥ</t>
  </si>
  <si>
    <t>ΓΥΜΝΑΣΙΟ ΘΕΡΜΟΥ</t>
  </si>
  <si>
    <t>6ο ΓΕΝΙΚΟ ΛΥΚΕΙΟ ΑΓΡΙΝΙΟΥ</t>
  </si>
  <si>
    <t>ΓΥΜΝΑΣΙΟ ΜΑΛΕΣΙΑΔΑΣ</t>
  </si>
  <si>
    <t>1ο ΓΕΝΙΚΟ ΛΥΚΕΙΟ ΝΑΥΠΑΚΤΟΥ</t>
  </si>
  <si>
    <t>ΓΕΝΙΚΟ ΛΥΚΕΙΟ ΑΜΦΙΛΟΧΙΑΣ</t>
  </si>
  <si>
    <t>ΕΠΑ.Λ. ΒΟΝΙΤΣΑΣ</t>
  </si>
  <si>
    <t>ΓΕΝΙΚΟ ΛΥΚΕΙΟ ΕΜΠΕΣΟΥ</t>
  </si>
  <si>
    <t>ΓΥΜΝΑΣΙΟ ΕΜΠΕΣΟΥ</t>
  </si>
  <si>
    <t>ΓΥΜΝΑΣΙΟ ΚΑΝΔΗΛΑΣ</t>
  </si>
  <si>
    <t>1ο ΓΕΝΙΚΟ ΛΥΚΕΙΟ ΜΕΣΟΛΟΓΓΙΟΥ</t>
  </si>
  <si>
    <t>ΕΣΠΕΡΙΝΟ ΕΠΑ.Λ. ΑΓΡΙΝΙΟΥ</t>
  </si>
  <si>
    <t>ΓΕΝΙΚΟ ΛΥΚΕΙΟ ΑΣΤΑΚΟΥ</t>
  </si>
  <si>
    <t>ΕΠΑ.Λ. ΝΑΥΠΑΚΤΟΥ</t>
  </si>
  <si>
    <t>ΓΕΝΙΚΟ ΛΥΚΕΙΟ ΜΥΤΙΚΑΣ</t>
  </si>
  <si>
    <t>ΓΕΝΙΚΟ ΛΥΚΕΙΟ ΠΑΝΑΙΤΩΛΙΟΥ</t>
  </si>
  <si>
    <t>1ο ΓΥΜΝΑΣΙΟ ΝΑΥΠΑΚΤΟΥ</t>
  </si>
  <si>
    <t>2ο ΓΕΝΙΚΟ ΛΥΚΕΙΟ ΜΕΣΟΛΟΓΓΙ</t>
  </si>
  <si>
    <t>ΓΥΜΝΑΣΙΟ ΛΟΥΤΡΟΥ</t>
  </si>
  <si>
    <t>2ο ΕΠΑ.Λ. ΑΓΡΙΝΙΟΥ</t>
  </si>
  <si>
    <t>ΓΕΝΙΚΟ ΛΥΚΕΙΟ ΑΙΤΩΛΙΚΟΥ</t>
  </si>
  <si>
    <t>ΠΥΣΔΕ ΚΥΚΛΑΔΩΝ</t>
  </si>
  <si>
    <t>ΠΥΣΔΕ ΧΑΛΚΙΔΙΚΗΣ</t>
  </si>
  <si>
    <t>ΕΙΔΙΚΟ ΕΠΑΓ/ΚΟ ΓΥΜΝΑΣΙΟ ΑΓΡΙΝΙΟΥ</t>
  </si>
  <si>
    <t>ΤΣΟΜΠΟΥ ΛΑΜΠΡΙΝΗ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</si>
</sst>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6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0" fillId="0" borderId="0">
      <alignment/>
      <protection/>
    </xf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6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vertical="center" wrapText="1"/>
    </xf>
    <xf numFmtId="0" fontId="2" fillId="36" borderId="12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2" fontId="2" fillId="37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3" xfId="0" applyBorder="1" applyAlignment="1">
      <alignment wrapText="1"/>
    </xf>
    <xf numFmtId="0" fontId="2" fillId="36" borderId="13" xfId="0" applyFont="1" applyFill="1" applyBorder="1" applyAlignment="1">
      <alignment horizontal="center" vertical="center" wrapText="1"/>
    </xf>
    <xf numFmtId="2" fontId="2" fillId="36" borderId="13" xfId="0" applyNumberFormat="1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4" fillId="35" borderId="13" xfId="0" applyNumberFormat="1" applyFont="1" applyFill="1" applyBorder="1" applyAlignment="1">
      <alignment horizontal="center" vertical="center" wrapText="1"/>
    </xf>
    <xf numFmtId="2" fontId="4" fillId="36" borderId="13" xfId="0" applyNumberFormat="1" applyFont="1" applyFill="1" applyBorder="1" applyAlignment="1">
      <alignment horizontal="center" vertical="center" wrapText="1"/>
    </xf>
    <xf numFmtId="0" fontId="39" fillId="38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39" fillId="0" borderId="13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2" fontId="2" fillId="16" borderId="13" xfId="0" applyNumberFormat="1" applyFont="1" applyFill="1" applyBorder="1" applyAlignment="1">
      <alignment horizontal="center" vertical="center" wrapText="1"/>
    </xf>
    <xf numFmtId="0" fontId="10" fillId="0" borderId="13" xfId="33" applyNumberFormat="1" applyBorder="1">
      <alignment/>
      <protection/>
    </xf>
    <xf numFmtId="0" fontId="10" fillId="0" borderId="13" xfId="33" applyBorder="1">
      <alignment/>
      <protection/>
    </xf>
    <xf numFmtId="0" fontId="10" fillId="0" borderId="13" xfId="33" applyNumberFormat="1" applyFont="1" applyBorder="1">
      <alignment/>
      <protection/>
    </xf>
    <xf numFmtId="0" fontId="10" fillId="39" borderId="13" xfId="33" applyNumberFormat="1" applyFill="1" applyBorder="1">
      <alignment/>
      <protection/>
    </xf>
    <xf numFmtId="0" fontId="10" fillId="39" borderId="13" xfId="33" applyFill="1" applyBorder="1">
      <alignment/>
      <protection/>
    </xf>
    <xf numFmtId="0" fontId="2" fillId="16" borderId="11" xfId="0" applyFont="1" applyFill="1" applyBorder="1" applyAlignment="1">
      <alignment horizontal="center" vertical="center" wrapText="1"/>
    </xf>
    <xf numFmtId="0" fontId="0" fillId="40" borderId="13" xfId="0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10" fillId="39" borderId="13" xfId="33" applyNumberFormat="1" applyFont="1" applyFill="1" applyBorder="1">
      <alignment/>
      <protection/>
    </xf>
    <xf numFmtId="0" fontId="37" fillId="39" borderId="13" xfId="0" applyFont="1" applyFill="1" applyBorder="1" applyAlignment="1">
      <alignment horizontal="center" vertical="center" wrapText="1"/>
    </xf>
    <xf numFmtId="0" fontId="26" fillId="41" borderId="13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2" fontId="37" fillId="39" borderId="13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2" fontId="3" fillId="37" borderId="13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2" fontId="2" fillId="36" borderId="13" xfId="0" applyNumberFormat="1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6"/>
  <sheetViews>
    <sheetView tabSelected="1" zoomScalePageLayoutView="0" workbookViewId="0" topLeftCell="A1">
      <pane ySplit="4" topLeftCell="A6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9.140625" style="19" customWidth="1"/>
    <col min="2" max="2" width="29.28125" style="37" customWidth="1"/>
    <col min="3" max="3" width="16.28125" style="19" customWidth="1"/>
    <col min="4" max="4" width="0.85546875" style="19" hidden="1" customWidth="1"/>
    <col min="5" max="16384" width="9.140625" style="19" customWidth="1"/>
  </cols>
  <sheetData>
    <row r="1" spans="1:43" s="18" customFormat="1" ht="15">
      <c r="A1" s="14"/>
      <c r="B1" s="33"/>
      <c r="C1" s="14"/>
      <c r="D1" s="15"/>
      <c r="E1" s="14"/>
      <c r="F1" s="53" t="s">
        <v>0</v>
      </c>
      <c r="G1" s="53"/>
      <c r="H1" s="53"/>
      <c r="I1" s="53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6"/>
      <c r="W1" s="16"/>
      <c r="X1" s="16"/>
      <c r="Y1" s="17"/>
      <c r="Z1" s="17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1:43" s="18" customFormat="1" ht="15">
      <c r="A2" s="14"/>
      <c r="B2" s="33"/>
      <c r="C2" s="14"/>
      <c r="D2" s="15"/>
      <c r="E2" s="14"/>
      <c r="F2" s="54"/>
      <c r="G2" s="54"/>
      <c r="H2" s="54"/>
      <c r="I2" s="5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6"/>
      <c r="W2" s="16"/>
      <c r="X2" s="16"/>
      <c r="Y2" s="17"/>
      <c r="Z2" s="17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3" s="18" customFormat="1" ht="142.5" customHeight="1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 t="s">
        <v>2</v>
      </c>
      <c r="S3" s="56"/>
      <c r="T3" s="56"/>
      <c r="U3" s="56"/>
      <c r="V3" s="56"/>
      <c r="W3" s="56"/>
      <c r="X3" s="56"/>
      <c r="Y3" s="57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1" t="s">
        <v>3</v>
      </c>
    </row>
    <row r="4" spans="1:43" s="18" customFormat="1" ht="124.5">
      <c r="A4" s="2" t="s">
        <v>4</v>
      </c>
      <c r="B4" s="34" t="s">
        <v>5</v>
      </c>
      <c r="C4" s="2" t="s">
        <v>6</v>
      </c>
      <c r="D4" s="2" t="s">
        <v>7</v>
      </c>
      <c r="E4" s="6"/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58" t="s">
        <v>15</v>
      </c>
      <c r="N4" s="58"/>
      <c r="O4" s="58"/>
      <c r="P4" s="58"/>
      <c r="Q4" s="3" t="s">
        <v>16</v>
      </c>
      <c r="R4" s="4" t="s">
        <v>17</v>
      </c>
      <c r="S4" s="4" t="s">
        <v>18</v>
      </c>
      <c r="T4" s="59" t="s">
        <v>199</v>
      </c>
      <c r="U4" s="59"/>
      <c r="V4" s="59"/>
      <c r="W4" s="59"/>
      <c r="X4" s="59"/>
      <c r="Y4" s="60"/>
      <c r="Z4" s="59"/>
      <c r="AA4" s="59" t="s">
        <v>200</v>
      </c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28"/>
      <c r="AO4" s="26" t="s">
        <v>19</v>
      </c>
      <c r="AP4" s="5" t="s">
        <v>16</v>
      </c>
      <c r="AQ4" s="6"/>
    </row>
    <row r="5" spans="1:43" s="18" customFormat="1" ht="75">
      <c r="A5" s="7"/>
      <c r="B5" s="35"/>
      <c r="C5" s="7"/>
      <c r="D5" s="7"/>
      <c r="E5" s="13"/>
      <c r="F5" s="7"/>
      <c r="G5" s="7"/>
      <c r="H5" s="7"/>
      <c r="I5" s="7"/>
      <c r="J5" s="7"/>
      <c r="K5" s="7"/>
      <c r="L5" s="7"/>
      <c r="M5" s="29" t="s">
        <v>20</v>
      </c>
      <c r="N5" s="29" t="s">
        <v>21</v>
      </c>
      <c r="O5" s="29" t="s">
        <v>22</v>
      </c>
      <c r="P5" s="29" t="s">
        <v>23</v>
      </c>
      <c r="Q5" s="8"/>
      <c r="R5" s="9"/>
      <c r="S5" s="9"/>
      <c r="T5" s="10" t="s">
        <v>24</v>
      </c>
      <c r="U5" s="10" t="s">
        <v>25</v>
      </c>
      <c r="V5" s="10" t="s">
        <v>26</v>
      </c>
      <c r="W5" s="10" t="s">
        <v>27</v>
      </c>
      <c r="X5" s="10" t="s">
        <v>28</v>
      </c>
      <c r="Y5" s="11" t="s">
        <v>29</v>
      </c>
      <c r="Z5" s="11" t="s">
        <v>30</v>
      </c>
      <c r="AA5" s="10" t="s">
        <v>31</v>
      </c>
      <c r="AB5" s="10" t="s">
        <v>32</v>
      </c>
      <c r="AC5" s="10" t="s">
        <v>33</v>
      </c>
      <c r="AD5" s="10" t="s">
        <v>34</v>
      </c>
      <c r="AE5" s="10" t="s">
        <v>35</v>
      </c>
      <c r="AF5" s="10" t="s">
        <v>36</v>
      </c>
      <c r="AG5" s="10" t="s">
        <v>37</v>
      </c>
      <c r="AH5" s="10" t="s">
        <v>38</v>
      </c>
      <c r="AI5" s="10" t="s">
        <v>39</v>
      </c>
      <c r="AJ5" s="10" t="s">
        <v>40</v>
      </c>
      <c r="AK5" s="10" t="s">
        <v>41</v>
      </c>
      <c r="AL5" s="10" t="s">
        <v>42</v>
      </c>
      <c r="AM5" s="10" t="s">
        <v>43</v>
      </c>
      <c r="AN5" s="10" t="s">
        <v>44</v>
      </c>
      <c r="AO5" s="10"/>
      <c r="AP5" s="12"/>
      <c r="AQ5" s="13"/>
    </row>
    <row r="6" spans="1:43" s="18" customFormat="1" ht="15.75">
      <c r="A6" s="32">
        <v>1</v>
      </c>
      <c r="B6" s="36" t="s">
        <v>132</v>
      </c>
      <c r="C6" s="23" t="s">
        <v>53</v>
      </c>
      <c r="D6" s="23"/>
      <c r="E6" s="22">
        <f aca="true" t="shared" si="0" ref="E6:E37">AQ6</f>
        <v>11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30">
        <f aca="true" t="shared" si="1" ref="Q6:Q37">IF((F6+G6)&gt;4,SUM(F6:P6)-G6,SUM(F6:P6))</f>
        <v>0</v>
      </c>
      <c r="R6" s="21">
        <v>11</v>
      </c>
      <c r="S6" s="26">
        <v>11</v>
      </c>
      <c r="T6" s="21"/>
      <c r="U6" s="21"/>
      <c r="V6" s="21"/>
      <c r="W6" s="21"/>
      <c r="X6" s="21"/>
      <c r="Y6" s="21"/>
      <c r="Z6" s="27">
        <f aca="true" t="shared" si="2" ref="Z6:Z36">IF(SUM(T6:Y6)&gt;=2,2,SUM(T6:Y6))</f>
        <v>0</v>
      </c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31">
        <v>0</v>
      </c>
      <c r="AN6" s="31">
        <f aca="true" t="shared" si="3" ref="AN6:AN37">IF((Z6+AM6)&lt;=2,(Z6+AM6),2)</f>
        <v>0</v>
      </c>
      <c r="AO6" s="21"/>
      <c r="AP6" s="20">
        <f aca="true" t="shared" si="4" ref="AP6:AP37">IF((S6+AN6+AO6)&gt;14,14,S6+AN6+AO6)</f>
        <v>11</v>
      </c>
      <c r="AQ6" s="22">
        <f aca="true" t="shared" si="5" ref="AQ6:AQ37">Q6+AP6</f>
        <v>11</v>
      </c>
    </row>
    <row r="7" spans="1:43" ht="15.75">
      <c r="A7" s="32">
        <v>2</v>
      </c>
      <c r="B7" s="36" t="s">
        <v>133</v>
      </c>
      <c r="C7" s="23" t="s">
        <v>61</v>
      </c>
      <c r="D7" s="23"/>
      <c r="E7" s="22">
        <f t="shared" si="0"/>
        <v>12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30">
        <f t="shared" si="1"/>
        <v>0</v>
      </c>
      <c r="R7" s="21">
        <v>11</v>
      </c>
      <c r="S7" s="26">
        <v>11</v>
      </c>
      <c r="T7" s="21"/>
      <c r="U7" s="21"/>
      <c r="V7" s="21"/>
      <c r="W7" s="21"/>
      <c r="X7" s="21"/>
      <c r="Y7" s="21"/>
      <c r="Z7" s="27">
        <f t="shared" si="2"/>
        <v>0</v>
      </c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>
        <v>1</v>
      </c>
      <c r="AM7" s="31">
        <v>1</v>
      </c>
      <c r="AN7" s="31">
        <f t="shared" si="3"/>
        <v>1</v>
      </c>
      <c r="AO7" s="21"/>
      <c r="AP7" s="20">
        <f t="shared" si="4"/>
        <v>12</v>
      </c>
      <c r="AQ7" s="22">
        <f t="shared" si="5"/>
        <v>12</v>
      </c>
    </row>
    <row r="8" spans="1:43" ht="15.75">
      <c r="A8" s="32">
        <v>3</v>
      </c>
      <c r="B8" s="36" t="s">
        <v>46</v>
      </c>
      <c r="C8" s="23" t="s">
        <v>47</v>
      </c>
      <c r="D8" s="23"/>
      <c r="E8" s="22">
        <f t="shared" si="0"/>
        <v>15.25</v>
      </c>
      <c r="F8" s="21"/>
      <c r="G8" s="21"/>
      <c r="H8" s="21"/>
      <c r="I8" s="21">
        <v>2</v>
      </c>
      <c r="J8" s="21"/>
      <c r="K8" s="21"/>
      <c r="L8" s="21">
        <v>0.5</v>
      </c>
      <c r="M8" s="21">
        <v>0.5</v>
      </c>
      <c r="N8" s="21"/>
      <c r="O8" s="21"/>
      <c r="P8" s="21"/>
      <c r="Q8" s="30">
        <f t="shared" si="1"/>
        <v>3</v>
      </c>
      <c r="R8" s="21">
        <v>10.25</v>
      </c>
      <c r="S8" s="26">
        <v>10.25</v>
      </c>
      <c r="T8" s="21"/>
      <c r="U8" s="21"/>
      <c r="V8" s="21"/>
      <c r="W8" s="21"/>
      <c r="X8" s="21"/>
      <c r="Y8" s="21">
        <v>2</v>
      </c>
      <c r="Z8" s="27">
        <f t="shared" si="2"/>
        <v>2</v>
      </c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31">
        <v>0</v>
      </c>
      <c r="AN8" s="31">
        <f t="shared" si="3"/>
        <v>2</v>
      </c>
      <c r="AO8" s="21"/>
      <c r="AP8" s="20">
        <f t="shared" si="4"/>
        <v>12.25</v>
      </c>
      <c r="AQ8" s="22">
        <f t="shared" si="5"/>
        <v>15.25</v>
      </c>
    </row>
    <row r="9" spans="1:43" ht="15.75">
      <c r="A9" s="32">
        <v>4</v>
      </c>
      <c r="B9" s="36" t="s">
        <v>198</v>
      </c>
      <c r="C9" s="23" t="s">
        <v>47</v>
      </c>
      <c r="D9" s="23"/>
      <c r="E9" s="22">
        <f t="shared" si="0"/>
        <v>11.5</v>
      </c>
      <c r="F9" s="21"/>
      <c r="G9" s="21"/>
      <c r="H9" s="21"/>
      <c r="I9" s="21"/>
      <c r="J9" s="21"/>
      <c r="K9" s="21"/>
      <c r="L9" s="21">
        <v>0.5</v>
      </c>
      <c r="M9" s="21"/>
      <c r="N9" s="21"/>
      <c r="O9" s="21"/>
      <c r="P9" s="21"/>
      <c r="Q9" s="30">
        <f t="shared" si="1"/>
        <v>0.5</v>
      </c>
      <c r="R9" s="21">
        <v>11</v>
      </c>
      <c r="S9" s="26">
        <v>11</v>
      </c>
      <c r="T9" s="21"/>
      <c r="U9" s="21"/>
      <c r="V9" s="21"/>
      <c r="W9" s="21"/>
      <c r="X9" s="21"/>
      <c r="Y9" s="21"/>
      <c r="Z9" s="27">
        <f t="shared" si="2"/>
        <v>0</v>
      </c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31">
        <v>0</v>
      </c>
      <c r="AN9" s="31">
        <f t="shared" si="3"/>
        <v>0</v>
      </c>
      <c r="AO9" s="21"/>
      <c r="AP9" s="20">
        <f t="shared" si="4"/>
        <v>11</v>
      </c>
      <c r="AQ9" s="22">
        <f t="shared" si="5"/>
        <v>11.5</v>
      </c>
    </row>
    <row r="10" spans="1:43" ht="15.75">
      <c r="A10" s="32">
        <v>5</v>
      </c>
      <c r="B10" s="36" t="s">
        <v>134</v>
      </c>
      <c r="C10" s="23" t="s">
        <v>47</v>
      </c>
      <c r="D10" s="23"/>
      <c r="E10" s="22">
        <f t="shared" si="0"/>
        <v>14.5</v>
      </c>
      <c r="F10" s="21"/>
      <c r="G10" s="21"/>
      <c r="H10" s="21"/>
      <c r="I10" s="21">
        <v>2</v>
      </c>
      <c r="J10" s="21"/>
      <c r="K10" s="21"/>
      <c r="L10" s="21">
        <v>0.5</v>
      </c>
      <c r="M10" s="21"/>
      <c r="N10" s="21"/>
      <c r="O10" s="21"/>
      <c r="P10" s="21"/>
      <c r="Q10" s="30">
        <f t="shared" si="1"/>
        <v>2.5</v>
      </c>
      <c r="R10" s="21">
        <v>11</v>
      </c>
      <c r="S10" s="26">
        <v>11</v>
      </c>
      <c r="T10" s="21"/>
      <c r="U10" s="21"/>
      <c r="V10" s="21"/>
      <c r="W10" s="21"/>
      <c r="X10" s="21"/>
      <c r="Y10" s="21"/>
      <c r="Z10" s="27">
        <f t="shared" si="2"/>
        <v>0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>
        <v>1</v>
      </c>
      <c r="AM10" s="31">
        <v>1</v>
      </c>
      <c r="AN10" s="31">
        <f t="shared" si="3"/>
        <v>1</v>
      </c>
      <c r="AO10" s="21"/>
      <c r="AP10" s="20">
        <f t="shared" si="4"/>
        <v>12</v>
      </c>
      <c r="AQ10" s="22">
        <f t="shared" si="5"/>
        <v>14.5</v>
      </c>
    </row>
    <row r="11" spans="1:43" ht="15.75">
      <c r="A11" s="32">
        <v>6</v>
      </c>
      <c r="B11" s="36" t="s">
        <v>48</v>
      </c>
      <c r="C11" s="23" t="s">
        <v>49</v>
      </c>
      <c r="D11" s="23"/>
      <c r="E11" s="22">
        <f t="shared" si="0"/>
        <v>13.5</v>
      </c>
      <c r="F11" s="21"/>
      <c r="G11" s="21"/>
      <c r="H11" s="21"/>
      <c r="I11" s="21"/>
      <c r="J11" s="21"/>
      <c r="K11" s="21"/>
      <c r="L11" s="21">
        <v>0.5</v>
      </c>
      <c r="M11" s="21"/>
      <c r="N11" s="21"/>
      <c r="O11" s="21"/>
      <c r="P11" s="21"/>
      <c r="Q11" s="30">
        <f t="shared" si="1"/>
        <v>0.5</v>
      </c>
      <c r="R11" s="21">
        <v>11</v>
      </c>
      <c r="S11" s="26">
        <v>11</v>
      </c>
      <c r="T11" s="21"/>
      <c r="U11" s="21"/>
      <c r="V11" s="21"/>
      <c r="W11" s="21"/>
      <c r="X11" s="21"/>
      <c r="Y11" s="21">
        <v>2</v>
      </c>
      <c r="Z11" s="27">
        <f t="shared" si="2"/>
        <v>2</v>
      </c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31">
        <v>0</v>
      </c>
      <c r="AN11" s="31">
        <f t="shared" si="3"/>
        <v>2</v>
      </c>
      <c r="AO11" s="21"/>
      <c r="AP11" s="20">
        <f t="shared" si="4"/>
        <v>13</v>
      </c>
      <c r="AQ11" s="22">
        <f t="shared" si="5"/>
        <v>13.5</v>
      </c>
    </row>
    <row r="12" spans="1:43" ht="15.75">
      <c r="A12" s="32">
        <v>7</v>
      </c>
      <c r="B12" s="36" t="s">
        <v>135</v>
      </c>
      <c r="C12" s="23" t="s">
        <v>45</v>
      </c>
      <c r="D12" s="23"/>
      <c r="E12" s="22">
        <f t="shared" si="0"/>
        <v>11</v>
      </c>
      <c r="F12" s="21"/>
      <c r="G12" s="21">
        <v>2.5</v>
      </c>
      <c r="H12" s="21"/>
      <c r="I12" s="21"/>
      <c r="J12" s="21"/>
      <c r="K12" s="21"/>
      <c r="L12" s="21">
        <v>0.5</v>
      </c>
      <c r="M12" s="21">
        <v>0.5</v>
      </c>
      <c r="N12" s="21"/>
      <c r="O12" s="21"/>
      <c r="P12" s="21"/>
      <c r="Q12" s="30">
        <f t="shared" si="1"/>
        <v>3.5</v>
      </c>
      <c r="R12" s="21">
        <v>7.5</v>
      </c>
      <c r="S12" s="26">
        <v>7.5</v>
      </c>
      <c r="T12" s="21"/>
      <c r="U12" s="21"/>
      <c r="V12" s="21"/>
      <c r="W12" s="21"/>
      <c r="X12" s="21"/>
      <c r="Y12" s="21"/>
      <c r="Z12" s="27">
        <f t="shared" si="2"/>
        <v>0</v>
      </c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31">
        <v>0</v>
      </c>
      <c r="AN12" s="31">
        <f t="shared" si="3"/>
        <v>0</v>
      </c>
      <c r="AO12" s="21"/>
      <c r="AP12" s="20">
        <f t="shared" si="4"/>
        <v>7.5</v>
      </c>
      <c r="AQ12" s="22">
        <f t="shared" si="5"/>
        <v>11</v>
      </c>
    </row>
    <row r="13" spans="1:43" ht="15.75">
      <c r="A13" s="32">
        <v>8</v>
      </c>
      <c r="B13" s="36" t="s">
        <v>50</v>
      </c>
      <c r="C13" s="23" t="s">
        <v>51</v>
      </c>
      <c r="D13" s="23"/>
      <c r="E13" s="52">
        <f t="shared" si="0"/>
        <v>18.5</v>
      </c>
      <c r="F13" s="21"/>
      <c r="G13" s="21">
        <v>2.5</v>
      </c>
      <c r="H13" s="21"/>
      <c r="I13" s="49">
        <v>2</v>
      </c>
      <c r="J13" s="21"/>
      <c r="K13" s="21">
        <v>0.5</v>
      </c>
      <c r="L13" s="21">
        <v>0.5</v>
      </c>
      <c r="M13" s="21"/>
      <c r="N13" s="21"/>
      <c r="O13" s="21"/>
      <c r="P13" s="21"/>
      <c r="Q13" s="30">
        <f t="shared" si="1"/>
        <v>5.5</v>
      </c>
      <c r="R13" s="21">
        <v>11</v>
      </c>
      <c r="S13" s="26">
        <v>11</v>
      </c>
      <c r="T13" s="21"/>
      <c r="U13" s="21"/>
      <c r="V13" s="21"/>
      <c r="W13" s="21"/>
      <c r="X13" s="21"/>
      <c r="Y13" s="21">
        <v>2</v>
      </c>
      <c r="Z13" s="27">
        <f t="shared" si="2"/>
        <v>2</v>
      </c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31">
        <v>0</v>
      </c>
      <c r="AN13" s="31">
        <f t="shared" si="3"/>
        <v>2</v>
      </c>
      <c r="AO13" s="21"/>
      <c r="AP13" s="20">
        <f t="shared" si="4"/>
        <v>13</v>
      </c>
      <c r="AQ13" s="22">
        <f t="shared" si="5"/>
        <v>18.5</v>
      </c>
    </row>
    <row r="14" spans="1:43" ht="15.75">
      <c r="A14" s="32">
        <v>9</v>
      </c>
      <c r="B14" s="36" t="s">
        <v>52</v>
      </c>
      <c r="C14" s="23" t="s">
        <v>53</v>
      </c>
      <c r="D14" s="23"/>
      <c r="E14" s="22">
        <f t="shared" si="0"/>
        <v>14.5</v>
      </c>
      <c r="F14" s="21"/>
      <c r="G14" s="21"/>
      <c r="H14" s="21"/>
      <c r="I14" s="21"/>
      <c r="J14" s="21"/>
      <c r="K14" s="21"/>
      <c r="L14" s="21">
        <v>0.5</v>
      </c>
      <c r="M14" s="21"/>
      <c r="N14" s="21"/>
      <c r="O14" s="21"/>
      <c r="P14" s="21"/>
      <c r="Q14" s="30">
        <f t="shared" si="1"/>
        <v>0.5</v>
      </c>
      <c r="R14" s="21">
        <v>11</v>
      </c>
      <c r="S14" s="26">
        <v>11</v>
      </c>
      <c r="T14" s="21"/>
      <c r="U14" s="21"/>
      <c r="V14" s="21"/>
      <c r="W14" s="21"/>
      <c r="X14" s="21"/>
      <c r="Y14" s="21">
        <v>2</v>
      </c>
      <c r="Z14" s="27">
        <f t="shared" si="2"/>
        <v>2</v>
      </c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31">
        <v>0</v>
      </c>
      <c r="AN14" s="31">
        <f t="shared" si="3"/>
        <v>2</v>
      </c>
      <c r="AO14" s="21">
        <v>1</v>
      </c>
      <c r="AP14" s="20">
        <f t="shared" si="4"/>
        <v>14</v>
      </c>
      <c r="AQ14" s="22">
        <f t="shared" si="5"/>
        <v>14.5</v>
      </c>
    </row>
    <row r="15" spans="1:43" ht="15.75">
      <c r="A15" s="32">
        <v>10</v>
      </c>
      <c r="B15" s="36" t="s">
        <v>54</v>
      </c>
      <c r="C15" s="24" t="s">
        <v>55</v>
      </c>
      <c r="D15" s="24"/>
      <c r="E15" s="22">
        <f t="shared" si="0"/>
        <v>15.75</v>
      </c>
      <c r="F15" s="21"/>
      <c r="G15" s="21">
        <v>2.5</v>
      </c>
      <c r="H15" s="21"/>
      <c r="I15" s="21"/>
      <c r="J15" s="21"/>
      <c r="K15" s="21"/>
      <c r="L15" s="21">
        <v>0.5</v>
      </c>
      <c r="M15" s="21"/>
      <c r="N15" s="21"/>
      <c r="O15" s="21"/>
      <c r="P15" s="21"/>
      <c r="Q15" s="30">
        <f t="shared" si="1"/>
        <v>3</v>
      </c>
      <c r="R15" s="21">
        <v>10.75</v>
      </c>
      <c r="S15" s="26">
        <v>10.75</v>
      </c>
      <c r="T15" s="21"/>
      <c r="U15" s="21"/>
      <c r="V15" s="21"/>
      <c r="W15" s="21"/>
      <c r="X15" s="21"/>
      <c r="Y15" s="21">
        <v>1.88</v>
      </c>
      <c r="Z15" s="27">
        <f t="shared" si="2"/>
        <v>1.88</v>
      </c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>
        <v>1</v>
      </c>
      <c r="AM15" s="31">
        <v>1</v>
      </c>
      <c r="AN15" s="31">
        <f t="shared" si="3"/>
        <v>2</v>
      </c>
      <c r="AO15" s="21"/>
      <c r="AP15" s="20">
        <f t="shared" si="4"/>
        <v>12.75</v>
      </c>
      <c r="AQ15" s="22">
        <f t="shared" si="5"/>
        <v>15.75</v>
      </c>
    </row>
    <row r="16" spans="1:43" ht="15.75">
      <c r="A16" s="32">
        <v>11</v>
      </c>
      <c r="B16" s="36" t="s">
        <v>56</v>
      </c>
      <c r="C16" s="23" t="s">
        <v>45</v>
      </c>
      <c r="D16" s="23"/>
      <c r="E16" s="52">
        <f t="shared" si="0"/>
        <v>16</v>
      </c>
      <c r="F16" s="21"/>
      <c r="G16" s="21"/>
      <c r="H16" s="21"/>
      <c r="I16" s="49">
        <v>2</v>
      </c>
      <c r="J16" s="21"/>
      <c r="K16" s="21">
        <v>0.5</v>
      </c>
      <c r="L16" s="21">
        <v>0.5</v>
      </c>
      <c r="M16" s="21"/>
      <c r="N16" s="21"/>
      <c r="O16" s="21"/>
      <c r="P16" s="21"/>
      <c r="Q16" s="30">
        <f t="shared" si="1"/>
        <v>3</v>
      </c>
      <c r="R16" s="21">
        <v>11</v>
      </c>
      <c r="S16" s="26">
        <v>11</v>
      </c>
      <c r="T16" s="21"/>
      <c r="U16" s="21"/>
      <c r="V16" s="21"/>
      <c r="W16" s="21"/>
      <c r="X16" s="21"/>
      <c r="Y16" s="21">
        <v>2</v>
      </c>
      <c r="Z16" s="27">
        <f t="shared" si="2"/>
        <v>2</v>
      </c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31">
        <v>0</v>
      </c>
      <c r="AN16" s="31">
        <f t="shared" si="3"/>
        <v>2</v>
      </c>
      <c r="AO16" s="21"/>
      <c r="AP16" s="20">
        <f t="shared" si="4"/>
        <v>13</v>
      </c>
      <c r="AQ16" s="22">
        <f t="shared" si="5"/>
        <v>16</v>
      </c>
    </row>
    <row r="17" spans="1:43" ht="15.75">
      <c r="A17" s="32">
        <v>12</v>
      </c>
      <c r="B17" s="36" t="s">
        <v>136</v>
      </c>
      <c r="C17" s="23" t="s">
        <v>76</v>
      </c>
      <c r="D17" s="24"/>
      <c r="E17" s="22">
        <f t="shared" si="0"/>
        <v>11.5</v>
      </c>
      <c r="F17" s="21"/>
      <c r="G17" s="21"/>
      <c r="H17" s="21"/>
      <c r="I17" s="21"/>
      <c r="J17" s="21"/>
      <c r="K17" s="21"/>
      <c r="L17" s="21">
        <v>0.5</v>
      </c>
      <c r="M17" s="21"/>
      <c r="N17" s="21"/>
      <c r="O17" s="21"/>
      <c r="P17" s="21"/>
      <c r="Q17" s="30">
        <f t="shared" si="1"/>
        <v>0.5</v>
      </c>
      <c r="R17" s="21">
        <v>11</v>
      </c>
      <c r="S17" s="26">
        <v>11</v>
      </c>
      <c r="T17" s="21"/>
      <c r="U17" s="21"/>
      <c r="V17" s="21"/>
      <c r="W17" s="21"/>
      <c r="X17" s="21"/>
      <c r="Y17" s="21"/>
      <c r="Z17" s="27">
        <f t="shared" si="2"/>
        <v>0</v>
      </c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31">
        <v>0</v>
      </c>
      <c r="AN17" s="31">
        <f t="shared" si="3"/>
        <v>0</v>
      </c>
      <c r="AO17" s="21"/>
      <c r="AP17" s="20">
        <f t="shared" si="4"/>
        <v>11</v>
      </c>
      <c r="AQ17" s="22">
        <f t="shared" si="5"/>
        <v>11.5</v>
      </c>
    </row>
    <row r="18" spans="1:43" ht="15.75">
      <c r="A18" s="32">
        <v>13</v>
      </c>
      <c r="B18" s="36" t="s">
        <v>58</v>
      </c>
      <c r="C18" s="23" t="s">
        <v>59</v>
      </c>
      <c r="D18" s="23"/>
      <c r="E18" s="52">
        <f t="shared" si="0"/>
        <v>4.82</v>
      </c>
      <c r="F18" s="21"/>
      <c r="G18" s="21"/>
      <c r="H18" s="21"/>
      <c r="I18" s="21"/>
      <c r="J18" s="21"/>
      <c r="K18" s="21"/>
      <c r="L18" s="21">
        <v>0.5</v>
      </c>
      <c r="M18" s="21"/>
      <c r="N18" s="21"/>
      <c r="O18" s="21"/>
      <c r="P18" s="21"/>
      <c r="Q18" s="30">
        <f t="shared" si="1"/>
        <v>0.5</v>
      </c>
      <c r="R18" s="49">
        <v>3.75</v>
      </c>
      <c r="S18" s="26">
        <v>3.75</v>
      </c>
      <c r="T18" s="21"/>
      <c r="U18" s="21"/>
      <c r="V18" s="21"/>
      <c r="W18" s="21"/>
      <c r="X18" s="21"/>
      <c r="Y18" s="21">
        <v>0.38</v>
      </c>
      <c r="Z18" s="27">
        <f t="shared" si="2"/>
        <v>0.38</v>
      </c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>
        <v>0.19</v>
      </c>
      <c r="AM18" s="31">
        <v>0.19</v>
      </c>
      <c r="AN18" s="31">
        <f t="shared" si="3"/>
        <v>0.5700000000000001</v>
      </c>
      <c r="AO18" s="21"/>
      <c r="AP18" s="20">
        <f t="shared" si="4"/>
        <v>4.32</v>
      </c>
      <c r="AQ18" s="22">
        <f t="shared" si="5"/>
        <v>4.82</v>
      </c>
    </row>
    <row r="19" spans="1:43" ht="15.75">
      <c r="A19" s="32">
        <v>14</v>
      </c>
      <c r="B19" s="36" t="s">
        <v>60</v>
      </c>
      <c r="C19" s="23" t="s">
        <v>61</v>
      </c>
      <c r="D19" s="23"/>
      <c r="E19" s="22">
        <f t="shared" si="0"/>
        <v>13.5</v>
      </c>
      <c r="F19" s="21"/>
      <c r="G19" s="21"/>
      <c r="H19" s="21"/>
      <c r="I19" s="21"/>
      <c r="J19" s="21"/>
      <c r="K19" s="21"/>
      <c r="L19" s="21">
        <v>0.5</v>
      </c>
      <c r="M19" s="21"/>
      <c r="N19" s="21"/>
      <c r="O19" s="21"/>
      <c r="P19" s="21"/>
      <c r="Q19" s="30">
        <f t="shared" si="1"/>
        <v>0.5</v>
      </c>
      <c r="R19" s="21">
        <v>11</v>
      </c>
      <c r="S19" s="26">
        <v>11</v>
      </c>
      <c r="T19" s="21"/>
      <c r="U19" s="21"/>
      <c r="V19" s="21"/>
      <c r="W19" s="21"/>
      <c r="X19" s="21"/>
      <c r="Y19" s="21">
        <v>2</v>
      </c>
      <c r="Z19" s="27">
        <f t="shared" si="2"/>
        <v>2</v>
      </c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31">
        <v>0</v>
      </c>
      <c r="AN19" s="31">
        <f t="shared" si="3"/>
        <v>2</v>
      </c>
      <c r="AO19" s="21"/>
      <c r="AP19" s="20">
        <f t="shared" si="4"/>
        <v>13</v>
      </c>
      <c r="AQ19" s="22">
        <f t="shared" si="5"/>
        <v>13.5</v>
      </c>
    </row>
    <row r="20" spans="1:43" ht="15.75">
      <c r="A20" s="32">
        <v>15</v>
      </c>
      <c r="B20" s="36" t="s">
        <v>62</v>
      </c>
      <c r="C20" s="23" t="s">
        <v>63</v>
      </c>
      <c r="D20" s="23"/>
      <c r="E20" s="22">
        <f t="shared" si="0"/>
        <v>14</v>
      </c>
      <c r="F20" s="21"/>
      <c r="G20" s="21"/>
      <c r="H20" s="21"/>
      <c r="I20" s="21"/>
      <c r="J20" s="21"/>
      <c r="K20" s="21"/>
      <c r="L20" s="21">
        <v>0.5</v>
      </c>
      <c r="M20" s="21">
        <v>0.5</v>
      </c>
      <c r="N20" s="21"/>
      <c r="O20" s="21"/>
      <c r="P20" s="21"/>
      <c r="Q20" s="30">
        <f t="shared" si="1"/>
        <v>1</v>
      </c>
      <c r="R20" s="21">
        <v>11</v>
      </c>
      <c r="S20" s="26">
        <v>11</v>
      </c>
      <c r="T20" s="21"/>
      <c r="U20" s="21"/>
      <c r="V20" s="21"/>
      <c r="W20" s="21"/>
      <c r="X20" s="21"/>
      <c r="Y20" s="21">
        <v>2</v>
      </c>
      <c r="Z20" s="27">
        <f t="shared" si="2"/>
        <v>2</v>
      </c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31">
        <v>0</v>
      </c>
      <c r="AN20" s="31">
        <f t="shared" si="3"/>
        <v>2</v>
      </c>
      <c r="AO20" s="21"/>
      <c r="AP20" s="20">
        <f t="shared" si="4"/>
        <v>13</v>
      </c>
      <c r="AQ20" s="22">
        <f t="shared" si="5"/>
        <v>14</v>
      </c>
    </row>
    <row r="21" spans="1:43" ht="15.75">
      <c r="A21" s="32">
        <v>16</v>
      </c>
      <c r="B21" s="36" t="s">
        <v>64</v>
      </c>
      <c r="C21" s="23" t="s">
        <v>65</v>
      </c>
      <c r="D21" s="23"/>
      <c r="E21" s="22">
        <f t="shared" si="0"/>
        <v>16</v>
      </c>
      <c r="F21" s="21"/>
      <c r="G21" s="21"/>
      <c r="H21" s="21">
        <v>2</v>
      </c>
      <c r="I21" s="21"/>
      <c r="J21" s="21"/>
      <c r="K21" s="21">
        <v>0.5</v>
      </c>
      <c r="L21" s="21">
        <v>0.5</v>
      </c>
      <c r="M21" s="21"/>
      <c r="N21" s="21"/>
      <c r="O21" s="21"/>
      <c r="P21" s="21"/>
      <c r="Q21" s="30">
        <f t="shared" si="1"/>
        <v>3</v>
      </c>
      <c r="R21" s="21">
        <v>11</v>
      </c>
      <c r="S21" s="26">
        <v>11</v>
      </c>
      <c r="T21" s="21"/>
      <c r="U21" s="21"/>
      <c r="V21" s="21"/>
      <c r="W21" s="21"/>
      <c r="X21" s="21"/>
      <c r="Y21" s="21">
        <v>2</v>
      </c>
      <c r="Z21" s="27">
        <f t="shared" si="2"/>
        <v>2</v>
      </c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31">
        <v>0</v>
      </c>
      <c r="AN21" s="31">
        <f t="shared" si="3"/>
        <v>2</v>
      </c>
      <c r="AO21" s="21"/>
      <c r="AP21" s="20">
        <f t="shared" si="4"/>
        <v>13</v>
      </c>
      <c r="AQ21" s="22">
        <f t="shared" si="5"/>
        <v>16</v>
      </c>
    </row>
    <row r="22" spans="1:43" ht="15.75">
      <c r="A22" s="32">
        <v>17</v>
      </c>
      <c r="B22" s="36" t="s">
        <v>137</v>
      </c>
      <c r="C22" s="23" t="s">
        <v>207</v>
      </c>
      <c r="D22" s="23"/>
      <c r="E22" s="22">
        <f t="shared" si="0"/>
        <v>8</v>
      </c>
      <c r="F22" s="21"/>
      <c r="G22" s="21">
        <v>2.5</v>
      </c>
      <c r="H22" s="21"/>
      <c r="I22" s="21"/>
      <c r="J22" s="21"/>
      <c r="K22" s="21"/>
      <c r="L22" s="21">
        <v>0.5</v>
      </c>
      <c r="M22" s="21"/>
      <c r="N22" s="21">
        <v>1</v>
      </c>
      <c r="O22" s="21">
        <v>0.25</v>
      </c>
      <c r="P22" s="21"/>
      <c r="Q22" s="30">
        <f t="shared" si="1"/>
        <v>4.25</v>
      </c>
      <c r="R22" s="21">
        <v>3.75</v>
      </c>
      <c r="S22" s="26">
        <v>3.75</v>
      </c>
      <c r="T22" s="21"/>
      <c r="U22" s="21"/>
      <c r="V22" s="21"/>
      <c r="W22" s="21"/>
      <c r="X22" s="21"/>
      <c r="Y22" s="21"/>
      <c r="Z22" s="27">
        <f t="shared" si="2"/>
        <v>0</v>
      </c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31">
        <v>0</v>
      </c>
      <c r="AN22" s="31">
        <f t="shared" si="3"/>
        <v>0</v>
      </c>
      <c r="AO22" s="21"/>
      <c r="AP22" s="20">
        <f t="shared" si="4"/>
        <v>3.75</v>
      </c>
      <c r="AQ22" s="22">
        <f t="shared" si="5"/>
        <v>8</v>
      </c>
    </row>
    <row r="23" spans="1:43" ht="15.75">
      <c r="A23" s="32">
        <v>18</v>
      </c>
      <c r="B23" s="36" t="s">
        <v>138</v>
      </c>
      <c r="C23" s="23" t="s">
        <v>76</v>
      </c>
      <c r="D23" s="23"/>
      <c r="E23" s="22">
        <f t="shared" si="0"/>
        <v>13.629999999999999</v>
      </c>
      <c r="F23" s="21"/>
      <c r="G23" s="21"/>
      <c r="H23" s="21"/>
      <c r="I23" s="21"/>
      <c r="J23" s="21"/>
      <c r="K23" s="21"/>
      <c r="L23" s="21">
        <v>0.5</v>
      </c>
      <c r="M23" s="21">
        <v>0.5</v>
      </c>
      <c r="N23" s="21"/>
      <c r="O23" s="21"/>
      <c r="P23" s="21"/>
      <c r="Q23" s="30">
        <f t="shared" si="1"/>
        <v>1</v>
      </c>
      <c r="R23" s="21">
        <v>11</v>
      </c>
      <c r="S23" s="26">
        <v>11</v>
      </c>
      <c r="T23" s="21"/>
      <c r="U23" s="21"/>
      <c r="V23" s="21"/>
      <c r="W23" s="21"/>
      <c r="X23" s="21"/>
      <c r="Y23" s="21">
        <v>1.63</v>
      </c>
      <c r="Z23" s="27">
        <f t="shared" si="2"/>
        <v>1.63</v>
      </c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31">
        <v>0</v>
      </c>
      <c r="AN23" s="31">
        <f t="shared" si="3"/>
        <v>1.63</v>
      </c>
      <c r="AO23" s="21"/>
      <c r="AP23" s="20">
        <f t="shared" si="4"/>
        <v>12.629999999999999</v>
      </c>
      <c r="AQ23" s="22">
        <f t="shared" si="5"/>
        <v>13.629999999999999</v>
      </c>
    </row>
    <row r="24" spans="1:43" ht="15.75">
      <c r="A24" s="32">
        <v>19</v>
      </c>
      <c r="B24" s="36" t="s">
        <v>139</v>
      </c>
      <c r="C24" s="23" t="s">
        <v>203</v>
      </c>
      <c r="D24" s="23"/>
      <c r="E24" s="22">
        <f t="shared" si="0"/>
        <v>12.5</v>
      </c>
      <c r="F24" s="21"/>
      <c r="G24" s="21"/>
      <c r="H24" s="21"/>
      <c r="I24" s="21"/>
      <c r="J24" s="21"/>
      <c r="K24" s="21"/>
      <c r="L24" s="21">
        <v>0.5</v>
      </c>
      <c r="M24" s="21"/>
      <c r="N24" s="21"/>
      <c r="O24" s="21"/>
      <c r="P24" s="21"/>
      <c r="Q24" s="30">
        <f t="shared" si="1"/>
        <v>0.5</v>
      </c>
      <c r="R24" s="21">
        <v>11</v>
      </c>
      <c r="S24" s="26">
        <v>11</v>
      </c>
      <c r="T24" s="21"/>
      <c r="U24" s="21"/>
      <c r="V24" s="21"/>
      <c r="W24" s="21"/>
      <c r="X24" s="21"/>
      <c r="Y24" s="21"/>
      <c r="Z24" s="27">
        <f t="shared" si="2"/>
        <v>0</v>
      </c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>
        <v>1</v>
      </c>
      <c r="AM24" s="31">
        <v>1</v>
      </c>
      <c r="AN24" s="31">
        <f t="shared" si="3"/>
        <v>1</v>
      </c>
      <c r="AO24" s="21"/>
      <c r="AP24" s="20">
        <f t="shared" si="4"/>
        <v>12</v>
      </c>
      <c r="AQ24" s="22">
        <f t="shared" si="5"/>
        <v>12.5</v>
      </c>
    </row>
    <row r="25" spans="1:43" ht="15.75">
      <c r="A25" s="32">
        <v>20</v>
      </c>
      <c r="B25" s="36" t="s">
        <v>66</v>
      </c>
      <c r="C25" s="23" t="s">
        <v>67</v>
      </c>
      <c r="D25" s="23"/>
      <c r="E25" s="22">
        <f t="shared" si="0"/>
        <v>13.879999999999999</v>
      </c>
      <c r="F25" s="21"/>
      <c r="G25" s="21">
        <v>2.5</v>
      </c>
      <c r="H25" s="21"/>
      <c r="I25" s="21"/>
      <c r="J25" s="21"/>
      <c r="K25" s="21"/>
      <c r="L25" s="21">
        <v>0.5</v>
      </c>
      <c r="M25" s="21"/>
      <c r="N25" s="21">
        <v>1</v>
      </c>
      <c r="O25" s="21">
        <v>0.25</v>
      </c>
      <c r="P25" s="21"/>
      <c r="Q25" s="30">
        <f t="shared" si="1"/>
        <v>4.25</v>
      </c>
      <c r="R25" s="21">
        <v>7.75</v>
      </c>
      <c r="S25" s="26">
        <v>7.75</v>
      </c>
      <c r="T25" s="21"/>
      <c r="U25" s="21"/>
      <c r="V25" s="21"/>
      <c r="W25" s="21"/>
      <c r="X25" s="21"/>
      <c r="Y25" s="21">
        <v>1.88</v>
      </c>
      <c r="Z25" s="27">
        <f t="shared" si="2"/>
        <v>1.88</v>
      </c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31">
        <v>0</v>
      </c>
      <c r="AN25" s="31">
        <f t="shared" si="3"/>
        <v>1.88</v>
      </c>
      <c r="AO25" s="21"/>
      <c r="AP25" s="20">
        <f t="shared" si="4"/>
        <v>9.629999999999999</v>
      </c>
      <c r="AQ25" s="22">
        <f t="shared" si="5"/>
        <v>13.879999999999999</v>
      </c>
    </row>
    <row r="26" spans="1:43" ht="15.75">
      <c r="A26" s="32">
        <v>21</v>
      </c>
      <c r="B26" s="36" t="s">
        <v>140</v>
      </c>
      <c r="C26" s="23" t="s">
        <v>61</v>
      </c>
      <c r="D26" s="23"/>
      <c r="E26" s="52">
        <f t="shared" si="0"/>
        <v>17.25</v>
      </c>
      <c r="F26" s="21"/>
      <c r="G26" s="21">
        <v>2.5</v>
      </c>
      <c r="H26" s="21"/>
      <c r="I26" s="21"/>
      <c r="J26" s="21"/>
      <c r="K26" s="21"/>
      <c r="L26" s="21">
        <v>0.5</v>
      </c>
      <c r="M26" s="21"/>
      <c r="N26" s="21">
        <v>1</v>
      </c>
      <c r="O26" s="49">
        <v>0.25</v>
      </c>
      <c r="P26" s="21"/>
      <c r="Q26" s="30">
        <f t="shared" si="1"/>
        <v>4.25</v>
      </c>
      <c r="R26" s="21">
        <v>11</v>
      </c>
      <c r="S26" s="26">
        <v>11</v>
      </c>
      <c r="T26" s="21"/>
      <c r="U26" s="21"/>
      <c r="V26" s="21"/>
      <c r="W26" s="21"/>
      <c r="X26" s="21"/>
      <c r="Y26" s="21">
        <v>2</v>
      </c>
      <c r="Z26" s="27">
        <f t="shared" si="2"/>
        <v>2</v>
      </c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31">
        <v>0</v>
      </c>
      <c r="AN26" s="31">
        <f t="shared" si="3"/>
        <v>2</v>
      </c>
      <c r="AO26" s="21"/>
      <c r="AP26" s="20">
        <f t="shared" si="4"/>
        <v>13</v>
      </c>
      <c r="AQ26" s="22">
        <f t="shared" si="5"/>
        <v>17.25</v>
      </c>
    </row>
    <row r="27" spans="1:43" ht="15.75">
      <c r="A27" s="32">
        <v>22</v>
      </c>
      <c r="B27" s="36" t="s">
        <v>69</v>
      </c>
      <c r="C27" s="23" t="s">
        <v>45</v>
      </c>
      <c r="D27" s="23"/>
      <c r="E27" s="22">
        <f t="shared" si="0"/>
        <v>13.5</v>
      </c>
      <c r="F27" s="21"/>
      <c r="G27" s="21"/>
      <c r="H27" s="21"/>
      <c r="I27" s="21"/>
      <c r="J27" s="21"/>
      <c r="K27" s="21"/>
      <c r="L27" s="21">
        <v>0.5</v>
      </c>
      <c r="M27" s="21"/>
      <c r="N27" s="21"/>
      <c r="O27" s="21"/>
      <c r="P27" s="21"/>
      <c r="Q27" s="30">
        <f t="shared" si="1"/>
        <v>0.5</v>
      </c>
      <c r="R27" s="21">
        <v>11</v>
      </c>
      <c r="S27" s="26">
        <v>11</v>
      </c>
      <c r="T27" s="21"/>
      <c r="U27" s="21"/>
      <c r="V27" s="21"/>
      <c r="W27" s="21"/>
      <c r="X27" s="21"/>
      <c r="Y27" s="21">
        <v>2</v>
      </c>
      <c r="Z27" s="27">
        <f t="shared" si="2"/>
        <v>2</v>
      </c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31">
        <v>0</v>
      </c>
      <c r="AN27" s="31">
        <f t="shared" si="3"/>
        <v>2</v>
      </c>
      <c r="AO27" s="21"/>
      <c r="AP27" s="20">
        <f t="shared" si="4"/>
        <v>13</v>
      </c>
      <c r="AQ27" s="22">
        <f t="shared" si="5"/>
        <v>13.5</v>
      </c>
    </row>
    <row r="28" spans="1:43" ht="15.75">
      <c r="A28" s="32">
        <v>23</v>
      </c>
      <c r="B28" s="36" t="s">
        <v>70</v>
      </c>
      <c r="C28" s="23" t="s">
        <v>47</v>
      </c>
      <c r="D28" s="23"/>
      <c r="E28" s="22">
        <f t="shared" si="0"/>
        <v>13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30">
        <f t="shared" si="1"/>
        <v>0</v>
      </c>
      <c r="R28" s="21">
        <v>11</v>
      </c>
      <c r="S28" s="26">
        <v>11</v>
      </c>
      <c r="T28" s="21"/>
      <c r="U28" s="21"/>
      <c r="V28" s="21"/>
      <c r="W28" s="21"/>
      <c r="X28" s="21"/>
      <c r="Y28" s="21">
        <v>2</v>
      </c>
      <c r="Z28" s="27">
        <f t="shared" si="2"/>
        <v>2</v>
      </c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31">
        <v>0</v>
      </c>
      <c r="AN28" s="31">
        <f t="shared" si="3"/>
        <v>2</v>
      </c>
      <c r="AO28" s="21"/>
      <c r="AP28" s="20">
        <f t="shared" si="4"/>
        <v>13</v>
      </c>
      <c r="AQ28" s="22">
        <f t="shared" si="5"/>
        <v>13</v>
      </c>
    </row>
    <row r="29" spans="1:43" ht="15.75">
      <c r="A29" s="32">
        <v>24</v>
      </c>
      <c r="B29" s="36" t="s">
        <v>71</v>
      </c>
      <c r="C29" s="23" t="s">
        <v>47</v>
      </c>
      <c r="D29" s="23"/>
      <c r="E29" s="22">
        <f t="shared" si="0"/>
        <v>13.5</v>
      </c>
      <c r="F29" s="21"/>
      <c r="G29" s="21"/>
      <c r="H29" s="21"/>
      <c r="I29" s="21"/>
      <c r="J29" s="21"/>
      <c r="K29" s="21"/>
      <c r="L29" s="21">
        <v>0.5</v>
      </c>
      <c r="M29" s="21"/>
      <c r="N29" s="21"/>
      <c r="O29" s="21"/>
      <c r="P29" s="21"/>
      <c r="Q29" s="30">
        <f t="shared" si="1"/>
        <v>0.5</v>
      </c>
      <c r="R29" s="21">
        <v>11</v>
      </c>
      <c r="S29" s="26">
        <v>11</v>
      </c>
      <c r="T29" s="21"/>
      <c r="U29" s="21"/>
      <c r="V29" s="21"/>
      <c r="W29" s="21"/>
      <c r="X29" s="21"/>
      <c r="Y29" s="21">
        <v>2</v>
      </c>
      <c r="Z29" s="27">
        <f t="shared" si="2"/>
        <v>2</v>
      </c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31">
        <v>0</v>
      </c>
      <c r="AN29" s="31">
        <f t="shared" si="3"/>
        <v>2</v>
      </c>
      <c r="AO29" s="21"/>
      <c r="AP29" s="20">
        <f t="shared" si="4"/>
        <v>13</v>
      </c>
      <c r="AQ29" s="22">
        <f t="shared" si="5"/>
        <v>13.5</v>
      </c>
    </row>
    <row r="30" spans="1:43" ht="15.75">
      <c r="A30" s="32">
        <v>25</v>
      </c>
      <c r="B30" s="36" t="s">
        <v>72</v>
      </c>
      <c r="C30" s="23" t="s">
        <v>45</v>
      </c>
      <c r="D30" s="23"/>
      <c r="E30" s="22">
        <f t="shared" si="0"/>
        <v>18.88</v>
      </c>
      <c r="F30" s="21"/>
      <c r="G30" s="21">
        <v>2.5</v>
      </c>
      <c r="H30" s="21"/>
      <c r="I30" s="21">
        <v>2</v>
      </c>
      <c r="J30" s="21"/>
      <c r="K30" s="21"/>
      <c r="L30" s="21">
        <v>0.5</v>
      </c>
      <c r="M30" s="21"/>
      <c r="N30" s="21">
        <v>1</v>
      </c>
      <c r="O30" s="21"/>
      <c r="P30" s="21"/>
      <c r="Q30" s="30">
        <f t="shared" si="1"/>
        <v>6</v>
      </c>
      <c r="R30" s="21">
        <v>11</v>
      </c>
      <c r="S30" s="26">
        <v>11</v>
      </c>
      <c r="T30" s="21"/>
      <c r="U30" s="21"/>
      <c r="V30" s="21"/>
      <c r="W30" s="21"/>
      <c r="X30" s="21"/>
      <c r="Y30" s="21">
        <v>1.88</v>
      </c>
      <c r="Z30" s="27">
        <f t="shared" si="2"/>
        <v>1.88</v>
      </c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31">
        <v>0</v>
      </c>
      <c r="AN30" s="31">
        <f t="shared" si="3"/>
        <v>1.88</v>
      </c>
      <c r="AO30" s="21"/>
      <c r="AP30" s="20">
        <f t="shared" si="4"/>
        <v>12.879999999999999</v>
      </c>
      <c r="AQ30" s="22">
        <f t="shared" si="5"/>
        <v>18.88</v>
      </c>
    </row>
    <row r="31" spans="1:43" ht="15.75">
      <c r="A31" s="32">
        <v>26</v>
      </c>
      <c r="B31" s="36" t="s">
        <v>141</v>
      </c>
      <c r="C31" s="23" t="s">
        <v>45</v>
      </c>
      <c r="D31" s="23"/>
      <c r="E31" s="22">
        <f t="shared" si="0"/>
        <v>13.5</v>
      </c>
      <c r="F31" s="21"/>
      <c r="G31" s="21"/>
      <c r="H31" s="21"/>
      <c r="I31" s="21"/>
      <c r="J31" s="21"/>
      <c r="K31" s="21"/>
      <c r="L31" s="21">
        <v>0.5</v>
      </c>
      <c r="M31" s="21"/>
      <c r="N31" s="21"/>
      <c r="O31" s="21"/>
      <c r="P31" s="21"/>
      <c r="Q31" s="30">
        <f t="shared" si="1"/>
        <v>0.5</v>
      </c>
      <c r="R31" s="21">
        <v>11</v>
      </c>
      <c r="S31" s="26">
        <v>11</v>
      </c>
      <c r="T31" s="21"/>
      <c r="U31" s="21"/>
      <c r="V31" s="21"/>
      <c r="W31" s="21"/>
      <c r="X31" s="21"/>
      <c r="Y31" s="21">
        <v>2</v>
      </c>
      <c r="Z31" s="27">
        <f t="shared" si="2"/>
        <v>2</v>
      </c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31">
        <v>0</v>
      </c>
      <c r="AN31" s="31">
        <f t="shared" si="3"/>
        <v>2</v>
      </c>
      <c r="AO31" s="21"/>
      <c r="AP31" s="20">
        <f t="shared" si="4"/>
        <v>13</v>
      </c>
      <c r="AQ31" s="22">
        <f t="shared" si="5"/>
        <v>13.5</v>
      </c>
    </row>
    <row r="32" spans="1:43" ht="15.75">
      <c r="A32" s="32">
        <v>27</v>
      </c>
      <c r="B32" s="36" t="s">
        <v>142</v>
      </c>
      <c r="C32" s="23" t="s">
        <v>45</v>
      </c>
      <c r="D32" s="23"/>
      <c r="E32" s="22">
        <f t="shared" si="0"/>
        <v>6.5</v>
      </c>
      <c r="F32" s="21"/>
      <c r="G32" s="21">
        <v>2.5</v>
      </c>
      <c r="H32" s="21"/>
      <c r="I32" s="21"/>
      <c r="J32" s="21"/>
      <c r="K32" s="21"/>
      <c r="L32" s="21">
        <v>0.5</v>
      </c>
      <c r="M32" s="21"/>
      <c r="N32" s="21"/>
      <c r="O32" s="21"/>
      <c r="P32" s="21"/>
      <c r="Q32" s="30">
        <f t="shared" si="1"/>
        <v>3</v>
      </c>
      <c r="R32" s="21">
        <v>3.5</v>
      </c>
      <c r="S32" s="26">
        <v>3.5</v>
      </c>
      <c r="T32" s="21"/>
      <c r="U32" s="21"/>
      <c r="V32" s="21"/>
      <c r="W32" s="21"/>
      <c r="X32" s="21"/>
      <c r="Y32" s="21"/>
      <c r="Z32" s="27">
        <f t="shared" si="2"/>
        <v>0</v>
      </c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31">
        <v>0</v>
      </c>
      <c r="AN32" s="31">
        <f t="shared" si="3"/>
        <v>0</v>
      </c>
      <c r="AO32" s="21"/>
      <c r="AP32" s="20">
        <f t="shared" si="4"/>
        <v>3.5</v>
      </c>
      <c r="AQ32" s="22">
        <f t="shared" si="5"/>
        <v>6.5</v>
      </c>
    </row>
    <row r="33" spans="1:43" ht="15.75">
      <c r="A33" s="32">
        <v>28</v>
      </c>
      <c r="B33" s="36" t="s">
        <v>143</v>
      </c>
      <c r="C33" s="23" t="s">
        <v>93</v>
      </c>
      <c r="D33" s="23"/>
      <c r="E33" s="22">
        <f t="shared" si="0"/>
        <v>7.25</v>
      </c>
      <c r="F33" s="21"/>
      <c r="G33" s="21"/>
      <c r="H33" s="21"/>
      <c r="I33" s="21"/>
      <c r="J33" s="21"/>
      <c r="K33" s="21">
        <v>0.5</v>
      </c>
      <c r="L33" s="21"/>
      <c r="M33" s="21"/>
      <c r="N33" s="21"/>
      <c r="O33" s="21"/>
      <c r="P33" s="21"/>
      <c r="Q33" s="30">
        <f t="shared" si="1"/>
        <v>0.5</v>
      </c>
      <c r="R33" s="21">
        <v>6.75</v>
      </c>
      <c r="S33" s="26">
        <v>6.75</v>
      </c>
      <c r="T33" s="21"/>
      <c r="U33" s="21"/>
      <c r="V33" s="21"/>
      <c r="W33" s="21"/>
      <c r="X33" s="21"/>
      <c r="Y33" s="21"/>
      <c r="Z33" s="27">
        <f t="shared" si="2"/>
        <v>0</v>
      </c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31">
        <v>0</v>
      </c>
      <c r="AN33" s="31">
        <f t="shared" si="3"/>
        <v>0</v>
      </c>
      <c r="AO33" s="21"/>
      <c r="AP33" s="20">
        <f t="shared" si="4"/>
        <v>6.75</v>
      </c>
      <c r="AQ33" s="22">
        <f t="shared" si="5"/>
        <v>7.25</v>
      </c>
    </row>
    <row r="34" spans="1:43" ht="15.75">
      <c r="A34" s="32">
        <v>29</v>
      </c>
      <c r="B34" s="36" t="s">
        <v>144</v>
      </c>
      <c r="C34" s="23" t="s">
        <v>45</v>
      </c>
      <c r="D34" s="23"/>
      <c r="E34" s="22">
        <f t="shared" si="0"/>
        <v>8.129999999999999</v>
      </c>
      <c r="F34" s="21"/>
      <c r="G34" s="21"/>
      <c r="H34" s="21"/>
      <c r="I34" s="21"/>
      <c r="J34" s="21"/>
      <c r="K34" s="21"/>
      <c r="L34" s="21">
        <v>0.5</v>
      </c>
      <c r="M34" s="21">
        <v>0.5</v>
      </c>
      <c r="N34" s="21"/>
      <c r="O34" s="21"/>
      <c r="P34" s="21"/>
      <c r="Q34" s="30">
        <f t="shared" si="1"/>
        <v>1</v>
      </c>
      <c r="R34" s="21">
        <v>7</v>
      </c>
      <c r="S34" s="26">
        <v>7</v>
      </c>
      <c r="T34" s="21"/>
      <c r="U34" s="21"/>
      <c r="V34" s="21"/>
      <c r="W34" s="21"/>
      <c r="X34" s="21"/>
      <c r="Y34" s="21"/>
      <c r="Z34" s="27">
        <f t="shared" si="2"/>
        <v>0</v>
      </c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>
        <v>0.13</v>
      </c>
      <c r="AM34" s="31">
        <v>0.13</v>
      </c>
      <c r="AN34" s="31">
        <f t="shared" si="3"/>
        <v>0.13</v>
      </c>
      <c r="AO34" s="21"/>
      <c r="AP34" s="20">
        <f t="shared" si="4"/>
        <v>7.13</v>
      </c>
      <c r="AQ34" s="22">
        <f t="shared" si="5"/>
        <v>8.129999999999999</v>
      </c>
    </row>
    <row r="35" spans="1:43" ht="15.75">
      <c r="A35" s="32">
        <v>30</v>
      </c>
      <c r="B35" s="36" t="s">
        <v>145</v>
      </c>
      <c r="C35" s="23" t="s">
        <v>209</v>
      </c>
      <c r="D35" s="23"/>
      <c r="E35" s="22">
        <f t="shared" si="0"/>
        <v>12.5</v>
      </c>
      <c r="F35" s="21"/>
      <c r="G35" s="21"/>
      <c r="H35" s="21"/>
      <c r="I35" s="21"/>
      <c r="J35" s="21"/>
      <c r="K35" s="21"/>
      <c r="L35" s="21">
        <v>0.5</v>
      </c>
      <c r="M35" s="21">
        <v>0.5</v>
      </c>
      <c r="N35" s="21"/>
      <c r="O35" s="21"/>
      <c r="P35" s="21"/>
      <c r="Q35" s="30">
        <f t="shared" si="1"/>
        <v>1</v>
      </c>
      <c r="R35" s="21">
        <v>10.5</v>
      </c>
      <c r="S35" s="26">
        <v>10.5</v>
      </c>
      <c r="T35" s="21"/>
      <c r="U35" s="21"/>
      <c r="V35" s="21"/>
      <c r="W35" s="21"/>
      <c r="X35" s="21"/>
      <c r="Y35" s="21"/>
      <c r="Z35" s="27">
        <f t="shared" si="2"/>
        <v>0</v>
      </c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>
        <v>1</v>
      </c>
      <c r="AM35" s="31">
        <v>1</v>
      </c>
      <c r="AN35" s="31">
        <f t="shared" si="3"/>
        <v>1</v>
      </c>
      <c r="AO35" s="21"/>
      <c r="AP35" s="20">
        <f t="shared" si="4"/>
        <v>11.5</v>
      </c>
      <c r="AQ35" s="22">
        <f t="shared" si="5"/>
        <v>12.5</v>
      </c>
    </row>
    <row r="36" spans="1:43" ht="15.75">
      <c r="A36" s="32">
        <v>31</v>
      </c>
      <c r="B36" s="36" t="s">
        <v>146</v>
      </c>
      <c r="C36" s="23" t="s">
        <v>47</v>
      </c>
      <c r="D36" s="23"/>
      <c r="E36" s="22">
        <f t="shared" si="0"/>
        <v>13.5</v>
      </c>
      <c r="F36" s="21"/>
      <c r="G36" s="21"/>
      <c r="H36" s="21"/>
      <c r="I36" s="21"/>
      <c r="J36" s="21"/>
      <c r="K36" s="21"/>
      <c r="L36" s="21">
        <v>0.5</v>
      </c>
      <c r="M36" s="21"/>
      <c r="N36" s="21"/>
      <c r="O36" s="21"/>
      <c r="P36" s="21"/>
      <c r="Q36" s="30">
        <f t="shared" si="1"/>
        <v>0.5</v>
      </c>
      <c r="R36" s="21">
        <v>11</v>
      </c>
      <c r="S36" s="26">
        <v>11</v>
      </c>
      <c r="T36" s="21"/>
      <c r="U36" s="21"/>
      <c r="V36" s="21"/>
      <c r="W36" s="21"/>
      <c r="X36" s="21"/>
      <c r="Y36" s="21">
        <v>2</v>
      </c>
      <c r="Z36" s="27">
        <f t="shared" si="2"/>
        <v>2</v>
      </c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31">
        <v>0</v>
      </c>
      <c r="AN36" s="31">
        <f t="shared" si="3"/>
        <v>2</v>
      </c>
      <c r="AO36" s="21"/>
      <c r="AP36" s="20">
        <f t="shared" si="4"/>
        <v>13</v>
      </c>
      <c r="AQ36" s="22">
        <f t="shared" si="5"/>
        <v>13.5</v>
      </c>
    </row>
    <row r="37" spans="1:43" ht="15.75">
      <c r="A37" s="32">
        <v>32</v>
      </c>
      <c r="B37" s="36" t="s">
        <v>147</v>
      </c>
      <c r="C37" s="23" t="s">
        <v>55</v>
      </c>
      <c r="D37" s="23"/>
      <c r="E37" s="22">
        <f t="shared" si="0"/>
        <v>13.5</v>
      </c>
      <c r="F37" s="21"/>
      <c r="G37" s="21"/>
      <c r="H37" s="21"/>
      <c r="I37" s="21"/>
      <c r="J37" s="21"/>
      <c r="K37" s="21">
        <v>0.5</v>
      </c>
      <c r="L37" s="21">
        <v>0.5</v>
      </c>
      <c r="M37" s="21">
        <v>0.5</v>
      </c>
      <c r="N37" s="21"/>
      <c r="O37" s="21"/>
      <c r="P37" s="21"/>
      <c r="Q37" s="30">
        <f t="shared" si="1"/>
        <v>1.5</v>
      </c>
      <c r="R37" s="21">
        <v>11</v>
      </c>
      <c r="S37" s="26">
        <v>11</v>
      </c>
      <c r="T37" s="21"/>
      <c r="U37" s="21"/>
      <c r="V37" s="21"/>
      <c r="W37" s="21"/>
      <c r="X37" s="21"/>
      <c r="Y37" s="21">
        <v>1</v>
      </c>
      <c r="Z37" s="27">
        <v>1</v>
      </c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31">
        <v>0</v>
      </c>
      <c r="AN37" s="31">
        <f t="shared" si="3"/>
        <v>1</v>
      </c>
      <c r="AO37" s="21"/>
      <c r="AP37" s="20">
        <f t="shared" si="4"/>
        <v>12</v>
      </c>
      <c r="AQ37" s="22">
        <f t="shared" si="5"/>
        <v>13.5</v>
      </c>
    </row>
    <row r="38" spans="1:43" ht="15.75">
      <c r="A38" s="32">
        <v>33</v>
      </c>
      <c r="B38" s="36" t="s">
        <v>73</v>
      </c>
      <c r="C38" s="23" t="s">
        <v>47</v>
      </c>
      <c r="D38" s="23"/>
      <c r="E38" s="22">
        <f aca="true" t="shared" si="6" ref="E38:E69">AQ38</f>
        <v>13.25</v>
      </c>
      <c r="F38" s="21"/>
      <c r="G38" s="21"/>
      <c r="H38" s="21"/>
      <c r="I38" s="21"/>
      <c r="J38" s="21"/>
      <c r="K38" s="21"/>
      <c r="L38" s="21">
        <v>0.5</v>
      </c>
      <c r="M38" s="21">
        <v>0.5</v>
      </c>
      <c r="N38" s="21"/>
      <c r="O38" s="21">
        <v>0.25</v>
      </c>
      <c r="P38" s="21"/>
      <c r="Q38" s="30">
        <f aca="true" t="shared" si="7" ref="Q38:Q69">IF((F38+G38)&gt;4,SUM(F38:P38)-G38,SUM(F38:P38))</f>
        <v>1.25</v>
      </c>
      <c r="R38" s="21">
        <v>11</v>
      </c>
      <c r="S38" s="26">
        <v>11</v>
      </c>
      <c r="T38" s="21"/>
      <c r="U38" s="21"/>
      <c r="V38" s="21"/>
      <c r="W38" s="21"/>
      <c r="X38" s="21"/>
      <c r="Y38" s="21"/>
      <c r="Z38" s="27">
        <f aca="true" t="shared" si="8" ref="Z38:Z53">IF(SUM(T38:Y38)&gt;=2,2,SUM(T38:Y38))</f>
        <v>0</v>
      </c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>
        <v>1</v>
      </c>
      <c r="AM38" s="31">
        <v>1</v>
      </c>
      <c r="AN38" s="31">
        <f aca="true" t="shared" si="9" ref="AN38:AN69">IF((Z38+AM38)&lt;=2,(Z38+AM38),2)</f>
        <v>1</v>
      </c>
      <c r="AO38" s="21"/>
      <c r="AP38" s="20">
        <f aca="true" t="shared" si="10" ref="AP38:AP69">IF((S38+AN38+AO38)&gt;14,14,S38+AN38+AO38)</f>
        <v>12</v>
      </c>
      <c r="AQ38" s="22">
        <f aca="true" t="shared" si="11" ref="AQ38:AQ69">Q38+AP38</f>
        <v>13.25</v>
      </c>
    </row>
    <row r="39" spans="1:43" ht="15.75">
      <c r="A39" s="32">
        <v>34</v>
      </c>
      <c r="B39" s="36" t="s">
        <v>148</v>
      </c>
      <c r="C39" s="23" t="s">
        <v>45</v>
      </c>
      <c r="D39" s="23"/>
      <c r="E39" s="22">
        <f t="shared" si="6"/>
        <v>7.25</v>
      </c>
      <c r="F39" s="21"/>
      <c r="G39" s="21"/>
      <c r="H39" s="21"/>
      <c r="I39" s="21"/>
      <c r="J39" s="21"/>
      <c r="K39" s="21"/>
      <c r="L39" s="21">
        <v>0.5</v>
      </c>
      <c r="M39" s="21"/>
      <c r="N39" s="21"/>
      <c r="O39" s="21"/>
      <c r="P39" s="21"/>
      <c r="Q39" s="30">
        <f t="shared" si="7"/>
        <v>0.5</v>
      </c>
      <c r="R39" s="21">
        <v>6.75</v>
      </c>
      <c r="S39" s="26">
        <v>6.75</v>
      </c>
      <c r="T39" s="21"/>
      <c r="U39" s="21"/>
      <c r="V39" s="21"/>
      <c r="W39" s="21"/>
      <c r="X39" s="21"/>
      <c r="Y39" s="21"/>
      <c r="Z39" s="27">
        <f t="shared" si="8"/>
        <v>0</v>
      </c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31">
        <v>0</v>
      </c>
      <c r="AN39" s="31">
        <f t="shared" si="9"/>
        <v>0</v>
      </c>
      <c r="AO39" s="21"/>
      <c r="AP39" s="20">
        <f t="shared" si="10"/>
        <v>6.75</v>
      </c>
      <c r="AQ39" s="22">
        <f t="shared" si="11"/>
        <v>7.25</v>
      </c>
    </row>
    <row r="40" spans="1:43" ht="15.75">
      <c r="A40" s="32">
        <v>35</v>
      </c>
      <c r="B40" s="36" t="s">
        <v>75</v>
      </c>
      <c r="C40" s="23" t="s">
        <v>76</v>
      </c>
      <c r="D40" s="23"/>
      <c r="E40" s="22">
        <f t="shared" si="6"/>
        <v>14</v>
      </c>
      <c r="F40" s="21"/>
      <c r="G40" s="21"/>
      <c r="H40" s="21"/>
      <c r="I40" s="21"/>
      <c r="J40" s="21"/>
      <c r="K40" s="21"/>
      <c r="L40" s="21">
        <v>0.5</v>
      </c>
      <c r="M40" s="21">
        <v>0.5</v>
      </c>
      <c r="N40" s="21"/>
      <c r="O40" s="21"/>
      <c r="P40" s="21"/>
      <c r="Q40" s="30">
        <f t="shared" si="7"/>
        <v>1</v>
      </c>
      <c r="R40" s="21">
        <v>11</v>
      </c>
      <c r="S40" s="26">
        <v>11</v>
      </c>
      <c r="T40" s="21"/>
      <c r="U40" s="21"/>
      <c r="V40" s="21"/>
      <c r="W40" s="21"/>
      <c r="X40" s="21"/>
      <c r="Y40" s="21">
        <v>2</v>
      </c>
      <c r="Z40" s="27">
        <f t="shared" si="8"/>
        <v>2</v>
      </c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31">
        <v>0</v>
      </c>
      <c r="AN40" s="31">
        <f t="shared" si="9"/>
        <v>2</v>
      </c>
      <c r="AO40" s="21"/>
      <c r="AP40" s="20">
        <f t="shared" si="10"/>
        <v>13</v>
      </c>
      <c r="AQ40" s="22">
        <f t="shared" si="11"/>
        <v>14</v>
      </c>
    </row>
    <row r="41" spans="1:43" ht="15.75">
      <c r="A41" s="32">
        <v>36</v>
      </c>
      <c r="B41" s="36" t="s">
        <v>77</v>
      </c>
      <c r="C41" s="23" t="s">
        <v>47</v>
      </c>
      <c r="D41" s="23"/>
      <c r="E41" s="22">
        <f t="shared" si="6"/>
        <v>17.88</v>
      </c>
      <c r="F41" s="21"/>
      <c r="G41" s="21">
        <v>2.5</v>
      </c>
      <c r="H41" s="21"/>
      <c r="I41" s="21">
        <v>2</v>
      </c>
      <c r="J41" s="21"/>
      <c r="K41" s="21"/>
      <c r="L41" s="21">
        <v>0.5</v>
      </c>
      <c r="M41" s="21"/>
      <c r="N41" s="21"/>
      <c r="O41" s="21"/>
      <c r="P41" s="21"/>
      <c r="Q41" s="30">
        <f t="shared" si="7"/>
        <v>5</v>
      </c>
      <c r="R41" s="21">
        <v>11</v>
      </c>
      <c r="S41" s="26">
        <v>11</v>
      </c>
      <c r="T41" s="21"/>
      <c r="U41" s="21"/>
      <c r="V41" s="21"/>
      <c r="W41" s="21"/>
      <c r="X41" s="21"/>
      <c r="Y41" s="21">
        <v>1.88</v>
      </c>
      <c r="Z41" s="27">
        <f t="shared" si="8"/>
        <v>1.88</v>
      </c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31">
        <v>0</v>
      </c>
      <c r="AN41" s="31">
        <f t="shared" si="9"/>
        <v>1.88</v>
      </c>
      <c r="AO41" s="21"/>
      <c r="AP41" s="20">
        <f t="shared" si="10"/>
        <v>12.879999999999999</v>
      </c>
      <c r="AQ41" s="22">
        <f t="shared" si="11"/>
        <v>17.88</v>
      </c>
    </row>
    <row r="42" spans="1:43" ht="15.75">
      <c r="A42" s="32">
        <v>37</v>
      </c>
      <c r="B42" s="36" t="s">
        <v>149</v>
      </c>
      <c r="C42" s="23" t="s">
        <v>210</v>
      </c>
      <c r="D42" s="24"/>
      <c r="E42" s="22">
        <f t="shared" si="6"/>
        <v>5.38</v>
      </c>
      <c r="F42" s="21"/>
      <c r="G42" s="21"/>
      <c r="H42" s="21"/>
      <c r="I42" s="21"/>
      <c r="J42" s="21"/>
      <c r="K42" s="21"/>
      <c r="L42" s="21">
        <v>0.5</v>
      </c>
      <c r="M42" s="21"/>
      <c r="N42" s="21"/>
      <c r="O42" s="21"/>
      <c r="P42" s="21"/>
      <c r="Q42" s="30">
        <f t="shared" si="7"/>
        <v>0.5</v>
      </c>
      <c r="R42" s="21">
        <v>4</v>
      </c>
      <c r="S42" s="26">
        <v>4</v>
      </c>
      <c r="T42" s="21"/>
      <c r="U42" s="21"/>
      <c r="V42" s="21"/>
      <c r="W42" s="21"/>
      <c r="X42" s="21"/>
      <c r="Y42" s="21"/>
      <c r="Z42" s="27">
        <f t="shared" si="8"/>
        <v>0</v>
      </c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>
        <v>0.88</v>
      </c>
      <c r="AM42" s="31">
        <v>0.88</v>
      </c>
      <c r="AN42" s="31">
        <f t="shared" si="9"/>
        <v>0.88</v>
      </c>
      <c r="AO42" s="21"/>
      <c r="AP42" s="20">
        <f t="shared" si="10"/>
        <v>4.88</v>
      </c>
      <c r="AQ42" s="22">
        <f t="shared" si="11"/>
        <v>5.38</v>
      </c>
    </row>
    <row r="43" spans="1:43" ht="15.75">
      <c r="A43" s="32">
        <v>38</v>
      </c>
      <c r="B43" s="36" t="s">
        <v>150</v>
      </c>
      <c r="C43" s="23" t="s">
        <v>82</v>
      </c>
      <c r="D43" s="23"/>
      <c r="E43" s="22">
        <f t="shared" si="6"/>
        <v>7.13</v>
      </c>
      <c r="F43" s="21"/>
      <c r="G43" s="21"/>
      <c r="H43" s="21"/>
      <c r="I43" s="21"/>
      <c r="J43" s="21"/>
      <c r="K43" s="21"/>
      <c r="L43" s="21"/>
      <c r="M43" s="21"/>
      <c r="N43" s="21">
        <v>1</v>
      </c>
      <c r="O43" s="21"/>
      <c r="P43" s="21"/>
      <c r="Q43" s="30">
        <f t="shared" si="7"/>
        <v>1</v>
      </c>
      <c r="R43" s="21">
        <v>5.25</v>
      </c>
      <c r="S43" s="26">
        <v>5.25</v>
      </c>
      <c r="T43" s="21"/>
      <c r="U43" s="21"/>
      <c r="V43" s="21"/>
      <c r="W43" s="21"/>
      <c r="X43" s="21"/>
      <c r="Y43" s="21"/>
      <c r="Z43" s="27">
        <f t="shared" si="8"/>
        <v>0</v>
      </c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>
        <v>0.88</v>
      </c>
      <c r="AM43" s="31">
        <v>0.88</v>
      </c>
      <c r="AN43" s="31">
        <f t="shared" si="9"/>
        <v>0.88</v>
      </c>
      <c r="AO43" s="21"/>
      <c r="AP43" s="20">
        <f t="shared" si="10"/>
        <v>6.13</v>
      </c>
      <c r="AQ43" s="22">
        <f t="shared" si="11"/>
        <v>7.13</v>
      </c>
    </row>
    <row r="44" spans="1:43" ht="15.75">
      <c r="A44" s="32">
        <v>39</v>
      </c>
      <c r="B44" s="36" t="s">
        <v>151</v>
      </c>
      <c r="C44" s="23" t="s">
        <v>45</v>
      </c>
      <c r="D44" s="23"/>
      <c r="E44" s="22">
        <f t="shared" si="6"/>
        <v>8.5</v>
      </c>
      <c r="F44" s="21"/>
      <c r="G44" s="21">
        <v>2.5</v>
      </c>
      <c r="H44" s="21"/>
      <c r="I44" s="21"/>
      <c r="J44" s="21"/>
      <c r="K44" s="21"/>
      <c r="L44" s="21">
        <v>0.5</v>
      </c>
      <c r="M44" s="21">
        <v>0.5</v>
      </c>
      <c r="N44" s="21"/>
      <c r="O44" s="21"/>
      <c r="P44" s="21"/>
      <c r="Q44" s="30">
        <f t="shared" si="7"/>
        <v>3.5</v>
      </c>
      <c r="R44" s="21">
        <v>4.5</v>
      </c>
      <c r="S44" s="26">
        <v>4.5</v>
      </c>
      <c r="T44" s="21"/>
      <c r="U44" s="21"/>
      <c r="V44" s="21"/>
      <c r="W44" s="21"/>
      <c r="X44" s="21"/>
      <c r="Y44" s="21">
        <v>0.5</v>
      </c>
      <c r="Z44" s="27">
        <f t="shared" si="8"/>
        <v>0.5</v>
      </c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31">
        <v>0</v>
      </c>
      <c r="AN44" s="31">
        <f t="shared" si="9"/>
        <v>0.5</v>
      </c>
      <c r="AO44" s="21"/>
      <c r="AP44" s="20">
        <f t="shared" si="10"/>
        <v>5</v>
      </c>
      <c r="AQ44" s="22">
        <f t="shared" si="11"/>
        <v>8.5</v>
      </c>
    </row>
    <row r="45" spans="1:43" ht="15.75">
      <c r="A45" s="32">
        <v>40</v>
      </c>
      <c r="B45" s="36" t="s">
        <v>78</v>
      </c>
      <c r="C45" s="23" t="s">
        <v>61</v>
      </c>
      <c r="D45" s="23"/>
      <c r="E45" s="22">
        <f t="shared" si="6"/>
        <v>13.5</v>
      </c>
      <c r="F45" s="21"/>
      <c r="G45" s="21"/>
      <c r="H45" s="21"/>
      <c r="I45" s="21"/>
      <c r="J45" s="21"/>
      <c r="K45" s="21"/>
      <c r="L45" s="21">
        <v>0.5</v>
      </c>
      <c r="M45" s="21"/>
      <c r="N45" s="21"/>
      <c r="O45" s="21"/>
      <c r="P45" s="21"/>
      <c r="Q45" s="30">
        <f t="shared" si="7"/>
        <v>0.5</v>
      </c>
      <c r="R45" s="21">
        <v>11</v>
      </c>
      <c r="S45" s="26">
        <v>11</v>
      </c>
      <c r="T45" s="21"/>
      <c r="U45" s="21"/>
      <c r="V45" s="21"/>
      <c r="W45" s="21"/>
      <c r="X45" s="21"/>
      <c r="Y45" s="21">
        <v>2</v>
      </c>
      <c r="Z45" s="27">
        <f t="shared" si="8"/>
        <v>2</v>
      </c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31">
        <v>0</v>
      </c>
      <c r="AN45" s="31">
        <f t="shared" si="9"/>
        <v>2</v>
      </c>
      <c r="AO45" s="21"/>
      <c r="AP45" s="20">
        <f t="shared" si="10"/>
        <v>13</v>
      </c>
      <c r="AQ45" s="22">
        <f t="shared" si="11"/>
        <v>13.5</v>
      </c>
    </row>
    <row r="46" spans="1:43" ht="15.75">
      <c r="A46" s="32">
        <v>41</v>
      </c>
      <c r="B46" s="36" t="s">
        <v>191</v>
      </c>
      <c r="C46" s="23" t="s">
        <v>47</v>
      </c>
      <c r="D46" s="23"/>
      <c r="E46" s="22">
        <f t="shared" si="6"/>
        <v>13.5</v>
      </c>
      <c r="F46" s="21"/>
      <c r="G46" s="21"/>
      <c r="H46" s="21"/>
      <c r="I46" s="21"/>
      <c r="J46" s="21"/>
      <c r="K46" s="21"/>
      <c r="L46" s="21">
        <v>0.5</v>
      </c>
      <c r="M46" s="21"/>
      <c r="N46" s="21"/>
      <c r="O46" s="21"/>
      <c r="P46" s="21"/>
      <c r="Q46" s="30">
        <f t="shared" si="7"/>
        <v>0.5</v>
      </c>
      <c r="R46" s="21">
        <v>11</v>
      </c>
      <c r="S46" s="26">
        <v>11</v>
      </c>
      <c r="T46" s="21"/>
      <c r="U46" s="21"/>
      <c r="V46" s="21"/>
      <c r="W46" s="21"/>
      <c r="X46" s="21"/>
      <c r="Y46" s="21">
        <v>2</v>
      </c>
      <c r="Z46" s="27">
        <f t="shared" si="8"/>
        <v>2</v>
      </c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31">
        <v>0</v>
      </c>
      <c r="AN46" s="31">
        <f t="shared" si="9"/>
        <v>2</v>
      </c>
      <c r="AO46" s="21"/>
      <c r="AP46" s="20">
        <f t="shared" si="10"/>
        <v>13</v>
      </c>
      <c r="AQ46" s="22">
        <f t="shared" si="11"/>
        <v>13.5</v>
      </c>
    </row>
    <row r="47" spans="1:43" ht="15.75">
      <c r="A47" s="32">
        <v>42</v>
      </c>
      <c r="B47" s="36" t="s">
        <v>79</v>
      </c>
      <c r="C47" s="25" t="s">
        <v>80</v>
      </c>
      <c r="D47" s="25"/>
      <c r="E47" s="22">
        <f t="shared" si="6"/>
        <v>16</v>
      </c>
      <c r="F47" s="21"/>
      <c r="G47" s="21">
        <v>2.5</v>
      </c>
      <c r="H47" s="21"/>
      <c r="I47" s="21"/>
      <c r="J47" s="21"/>
      <c r="K47" s="21"/>
      <c r="L47" s="21">
        <v>0.5</v>
      </c>
      <c r="M47" s="21"/>
      <c r="N47" s="21"/>
      <c r="O47" s="21"/>
      <c r="P47" s="21"/>
      <c r="Q47" s="30">
        <f t="shared" si="7"/>
        <v>3</v>
      </c>
      <c r="R47" s="21">
        <v>11</v>
      </c>
      <c r="S47" s="26">
        <v>11</v>
      </c>
      <c r="T47" s="21"/>
      <c r="U47" s="21"/>
      <c r="V47" s="21"/>
      <c r="W47" s="21"/>
      <c r="X47" s="21"/>
      <c r="Y47" s="21">
        <v>2</v>
      </c>
      <c r="Z47" s="27">
        <f t="shared" si="8"/>
        <v>2</v>
      </c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31">
        <v>0</v>
      </c>
      <c r="AN47" s="31">
        <f t="shared" si="9"/>
        <v>2</v>
      </c>
      <c r="AO47" s="21"/>
      <c r="AP47" s="20">
        <f t="shared" si="10"/>
        <v>13</v>
      </c>
      <c r="AQ47" s="22">
        <f t="shared" si="11"/>
        <v>16</v>
      </c>
    </row>
    <row r="48" spans="1:43" ht="15.75">
      <c r="A48" s="32">
        <v>43</v>
      </c>
      <c r="B48" s="36" t="s">
        <v>152</v>
      </c>
      <c r="C48" s="23" t="s">
        <v>53</v>
      </c>
      <c r="D48" s="23"/>
      <c r="E48" s="22">
        <f t="shared" si="6"/>
        <v>6.63</v>
      </c>
      <c r="F48" s="21"/>
      <c r="G48" s="21">
        <v>2.5</v>
      </c>
      <c r="H48" s="21"/>
      <c r="I48" s="21"/>
      <c r="J48" s="21"/>
      <c r="K48" s="21"/>
      <c r="L48" s="21">
        <v>0.5</v>
      </c>
      <c r="M48" s="21"/>
      <c r="N48" s="21">
        <v>1</v>
      </c>
      <c r="O48" s="21"/>
      <c r="P48" s="21">
        <v>0.5</v>
      </c>
      <c r="Q48" s="30">
        <f t="shared" si="7"/>
        <v>4.5</v>
      </c>
      <c r="R48" s="21">
        <v>2</v>
      </c>
      <c r="S48" s="26">
        <v>2</v>
      </c>
      <c r="T48" s="21"/>
      <c r="U48" s="21"/>
      <c r="V48" s="21"/>
      <c r="W48" s="21"/>
      <c r="X48" s="21"/>
      <c r="Y48" s="21"/>
      <c r="Z48" s="27">
        <f t="shared" si="8"/>
        <v>0</v>
      </c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>
        <v>0.13</v>
      </c>
      <c r="AM48" s="31">
        <v>0.13</v>
      </c>
      <c r="AN48" s="31">
        <f t="shared" si="9"/>
        <v>0.13</v>
      </c>
      <c r="AO48" s="21"/>
      <c r="AP48" s="20">
        <f t="shared" si="10"/>
        <v>2.13</v>
      </c>
      <c r="AQ48" s="22">
        <f t="shared" si="11"/>
        <v>6.63</v>
      </c>
    </row>
    <row r="49" spans="1:43" ht="15.75">
      <c r="A49" s="32">
        <v>44</v>
      </c>
      <c r="B49" s="36" t="s">
        <v>81</v>
      </c>
      <c r="C49" s="23" t="s">
        <v>82</v>
      </c>
      <c r="D49" s="23"/>
      <c r="E49" s="22">
        <f t="shared" si="6"/>
        <v>17.5</v>
      </c>
      <c r="F49" s="21"/>
      <c r="G49" s="21">
        <v>2.5</v>
      </c>
      <c r="H49" s="21"/>
      <c r="I49" s="21">
        <v>2</v>
      </c>
      <c r="J49" s="21"/>
      <c r="K49" s="21"/>
      <c r="L49" s="21"/>
      <c r="M49" s="21"/>
      <c r="N49" s="21"/>
      <c r="O49" s="21"/>
      <c r="P49" s="21"/>
      <c r="Q49" s="30">
        <f t="shared" si="7"/>
        <v>4.5</v>
      </c>
      <c r="R49" s="21">
        <v>11</v>
      </c>
      <c r="S49" s="26">
        <v>11</v>
      </c>
      <c r="T49" s="21"/>
      <c r="U49" s="21"/>
      <c r="V49" s="21"/>
      <c r="W49" s="21"/>
      <c r="X49" s="21"/>
      <c r="Y49" s="21">
        <v>2</v>
      </c>
      <c r="Z49" s="27">
        <f t="shared" si="8"/>
        <v>2</v>
      </c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31">
        <v>0</v>
      </c>
      <c r="AN49" s="31">
        <f t="shared" si="9"/>
        <v>2</v>
      </c>
      <c r="AO49" s="21"/>
      <c r="AP49" s="20">
        <f t="shared" si="10"/>
        <v>13</v>
      </c>
      <c r="AQ49" s="22">
        <f t="shared" si="11"/>
        <v>17.5</v>
      </c>
    </row>
    <row r="50" spans="1:43" ht="15.75">
      <c r="A50" s="32">
        <v>45</v>
      </c>
      <c r="B50" s="36" t="s">
        <v>83</v>
      </c>
      <c r="C50" s="23" t="s">
        <v>61</v>
      </c>
      <c r="D50" s="23"/>
      <c r="E50" s="22">
        <f t="shared" si="6"/>
        <v>10.059999999999999</v>
      </c>
      <c r="F50" s="21"/>
      <c r="G50" s="21">
        <v>2.5</v>
      </c>
      <c r="H50" s="21"/>
      <c r="I50" s="21"/>
      <c r="J50" s="21"/>
      <c r="K50" s="21"/>
      <c r="L50" s="21">
        <v>0.5</v>
      </c>
      <c r="M50" s="21"/>
      <c r="N50" s="21">
        <v>1</v>
      </c>
      <c r="O50" s="21"/>
      <c r="P50" s="21"/>
      <c r="Q50" s="30">
        <f t="shared" si="7"/>
        <v>4</v>
      </c>
      <c r="R50" s="21">
        <v>5.75</v>
      </c>
      <c r="S50" s="26">
        <v>5.75</v>
      </c>
      <c r="T50" s="21"/>
      <c r="U50" s="21"/>
      <c r="V50" s="21"/>
      <c r="W50" s="21"/>
      <c r="X50" s="21"/>
      <c r="Y50" s="21"/>
      <c r="Z50" s="27">
        <f t="shared" si="8"/>
        <v>0</v>
      </c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>
        <v>0.31</v>
      </c>
      <c r="AM50" s="31">
        <v>0.31</v>
      </c>
      <c r="AN50" s="31">
        <f t="shared" si="9"/>
        <v>0.31</v>
      </c>
      <c r="AO50" s="21"/>
      <c r="AP50" s="20">
        <f t="shared" si="10"/>
        <v>6.06</v>
      </c>
      <c r="AQ50" s="22">
        <f t="shared" si="11"/>
        <v>10.059999999999999</v>
      </c>
    </row>
    <row r="51" spans="1:43" ht="15.75">
      <c r="A51" s="32">
        <v>46</v>
      </c>
      <c r="B51" s="36" t="s">
        <v>84</v>
      </c>
      <c r="C51" s="23" t="s">
        <v>85</v>
      </c>
      <c r="D51" s="23"/>
      <c r="E51" s="22">
        <f t="shared" si="6"/>
        <v>17.88</v>
      </c>
      <c r="F51" s="21"/>
      <c r="G51" s="21">
        <v>2.5</v>
      </c>
      <c r="H51" s="21"/>
      <c r="I51" s="21">
        <v>2</v>
      </c>
      <c r="J51" s="21"/>
      <c r="K51" s="21"/>
      <c r="L51" s="21">
        <v>0.5</v>
      </c>
      <c r="M51" s="21"/>
      <c r="N51" s="21"/>
      <c r="O51" s="21"/>
      <c r="P51" s="21"/>
      <c r="Q51" s="30">
        <f t="shared" si="7"/>
        <v>5</v>
      </c>
      <c r="R51" s="21">
        <v>11</v>
      </c>
      <c r="S51" s="26">
        <v>11</v>
      </c>
      <c r="T51" s="21"/>
      <c r="U51" s="21"/>
      <c r="V51" s="21"/>
      <c r="W51" s="21"/>
      <c r="X51" s="21"/>
      <c r="Y51" s="21">
        <v>0.88</v>
      </c>
      <c r="Z51" s="27">
        <f t="shared" si="8"/>
        <v>0.88</v>
      </c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>
        <v>1</v>
      </c>
      <c r="AM51" s="31">
        <v>1</v>
      </c>
      <c r="AN51" s="31">
        <f t="shared" si="9"/>
        <v>1.88</v>
      </c>
      <c r="AO51" s="21"/>
      <c r="AP51" s="20">
        <f t="shared" si="10"/>
        <v>12.879999999999999</v>
      </c>
      <c r="AQ51" s="22">
        <f t="shared" si="11"/>
        <v>17.88</v>
      </c>
    </row>
    <row r="52" spans="1:43" ht="15.75">
      <c r="A52" s="32">
        <v>47</v>
      </c>
      <c r="B52" s="36" t="s">
        <v>86</v>
      </c>
      <c r="C52" s="23" t="s">
        <v>53</v>
      </c>
      <c r="D52" s="23"/>
      <c r="E52" s="22">
        <f t="shared" si="6"/>
        <v>12.82</v>
      </c>
      <c r="F52" s="21"/>
      <c r="G52" s="21"/>
      <c r="H52" s="21"/>
      <c r="I52" s="21"/>
      <c r="J52" s="21"/>
      <c r="K52" s="21"/>
      <c r="L52" s="21">
        <v>0.5</v>
      </c>
      <c r="M52" s="21">
        <v>0.5</v>
      </c>
      <c r="N52" s="21"/>
      <c r="O52" s="21"/>
      <c r="P52" s="21"/>
      <c r="Q52" s="30">
        <f t="shared" si="7"/>
        <v>1</v>
      </c>
      <c r="R52" s="21">
        <v>11</v>
      </c>
      <c r="S52" s="26">
        <v>11</v>
      </c>
      <c r="T52" s="21"/>
      <c r="U52" s="21"/>
      <c r="V52" s="21"/>
      <c r="W52" s="21"/>
      <c r="X52" s="21"/>
      <c r="Y52" s="21">
        <v>0.63</v>
      </c>
      <c r="Z52" s="27">
        <f t="shared" si="8"/>
        <v>0.63</v>
      </c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>
        <v>0.19</v>
      </c>
      <c r="AM52" s="31">
        <v>0.19</v>
      </c>
      <c r="AN52" s="31">
        <f t="shared" si="9"/>
        <v>0.8200000000000001</v>
      </c>
      <c r="AO52" s="21"/>
      <c r="AP52" s="20">
        <f t="shared" si="10"/>
        <v>11.82</v>
      </c>
      <c r="AQ52" s="22">
        <f t="shared" si="11"/>
        <v>12.82</v>
      </c>
    </row>
    <row r="53" spans="1:43" ht="15.75">
      <c r="A53" s="32">
        <v>48</v>
      </c>
      <c r="B53" s="36" t="s">
        <v>153</v>
      </c>
      <c r="C53" s="23" t="s">
        <v>47</v>
      </c>
      <c r="D53" s="23"/>
      <c r="E53" s="52">
        <f t="shared" si="6"/>
        <v>9.379999999999999</v>
      </c>
      <c r="F53" s="21"/>
      <c r="G53" s="21"/>
      <c r="H53" s="21"/>
      <c r="I53" s="21">
        <v>2</v>
      </c>
      <c r="J53" s="21"/>
      <c r="K53" s="21"/>
      <c r="L53" s="21"/>
      <c r="M53" s="21"/>
      <c r="N53" s="21"/>
      <c r="O53" s="21"/>
      <c r="P53" s="21"/>
      <c r="Q53" s="30">
        <f t="shared" si="7"/>
        <v>2</v>
      </c>
      <c r="R53" s="49">
        <v>7</v>
      </c>
      <c r="S53" s="26">
        <v>7</v>
      </c>
      <c r="T53" s="21"/>
      <c r="U53" s="21"/>
      <c r="V53" s="21"/>
      <c r="W53" s="21"/>
      <c r="X53" s="21"/>
      <c r="Y53" s="21">
        <v>0.38</v>
      </c>
      <c r="Z53" s="27">
        <f t="shared" si="8"/>
        <v>0.38</v>
      </c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31">
        <v>0</v>
      </c>
      <c r="AN53" s="31">
        <f t="shared" si="9"/>
        <v>0.38</v>
      </c>
      <c r="AO53" s="21"/>
      <c r="AP53" s="20">
        <f t="shared" si="10"/>
        <v>7.38</v>
      </c>
      <c r="AQ53" s="22">
        <f t="shared" si="11"/>
        <v>9.379999999999999</v>
      </c>
    </row>
    <row r="54" spans="1:43" ht="15.75">
      <c r="A54" s="32">
        <v>49</v>
      </c>
      <c r="B54" s="36" t="s">
        <v>87</v>
      </c>
      <c r="C54" s="23" t="s">
        <v>45</v>
      </c>
      <c r="D54" s="23"/>
      <c r="E54" s="52">
        <f t="shared" si="6"/>
        <v>7</v>
      </c>
      <c r="F54" s="21"/>
      <c r="G54" s="21"/>
      <c r="H54" s="21"/>
      <c r="I54" s="21"/>
      <c r="J54" s="21"/>
      <c r="K54" s="21"/>
      <c r="L54" s="49">
        <v>0.5</v>
      </c>
      <c r="M54" s="21"/>
      <c r="N54" s="21"/>
      <c r="O54" s="21"/>
      <c r="P54" s="21"/>
      <c r="Q54" s="30">
        <f t="shared" si="7"/>
        <v>0.5</v>
      </c>
      <c r="R54" s="21">
        <v>5.5</v>
      </c>
      <c r="S54" s="26">
        <v>5.5</v>
      </c>
      <c r="T54" s="21"/>
      <c r="U54" s="21"/>
      <c r="V54" s="21"/>
      <c r="W54" s="21"/>
      <c r="X54" s="21"/>
      <c r="Y54" s="21">
        <v>1</v>
      </c>
      <c r="Z54" s="27">
        <v>1</v>
      </c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31">
        <v>0</v>
      </c>
      <c r="AN54" s="31">
        <f t="shared" si="9"/>
        <v>1</v>
      </c>
      <c r="AO54" s="21"/>
      <c r="AP54" s="20">
        <f t="shared" si="10"/>
        <v>6.5</v>
      </c>
      <c r="AQ54" s="22">
        <f t="shared" si="11"/>
        <v>7</v>
      </c>
    </row>
    <row r="55" spans="1:43" ht="15.75">
      <c r="A55" s="32">
        <v>50</v>
      </c>
      <c r="B55" s="36" t="s">
        <v>88</v>
      </c>
      <c r="C55" s="23"/>
      <c r="D55" s="23"/>
      <c r="E55" s="22">
        <f t="shared" si="6"/>
        <v>12.32</v>
      </c>
      <c r="F55" s="21"/>
      <c r="G55" s="21"/>
      <c r="H55" s="21"/>
      <c r="I55" s="21"/>
      <c r="J55" s="21"/>
      <c r="K55" s="21"/>
      <c r="L55" s="21">
        <v>0.5</v>
      </c>
      <c r="M55" s="21">
        <v>0.5</v>
      </c>
      <c r="N55" s="21"/>
      <c r="O55" s="21"/>
      <c r="P55" s="21"/>
      <c r="Q55" s="30">
        <f t="shared" si="7"/>
        <v>1</v>
      </c>
      <c r="R55" s="21">
        <v>10</v>
      </c>
      <c r="S55" s="26">
        <v>10</v>
      </c>
      <c r="T55" s="21"/>
      <c r="U55" s="21"/>
      <c r="V55" s="21"/>
      <c r="W55" s="21"/>
      <c r="X55" s="21"/>
      <c r="Y55" s="21">
        <v>0.88</v>
      </c>
      <c r="Z55" s="27">
        <f aca="true" t="shared" si="12" ref="Z55:Z76">IF(SUM(T55:Y55)&gt;=2,2,SUM(T55:Y55))</f>
        <v>0.88</v>
      </c>
      <c r="AA55" s="21"/>
      <c r="AB55" s="21">
        <v>0.44</v>
      </c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31">
        <v>0.44</v>
      </c>
      <c r="AN55" s="31">
        <f t="shared" si="9"/>
        <v>1.32</v>
      </c>
      <c r="AO55" s="21"/>
      <c r="AP55" s="20">
        <f t="shared" si="10"/>
        <v>11.32</v>
      </c>
      <c r="AQ55" s="22">
        <f t="shared" si="11"/>
        <v>12.32</v>
      </c>
    </row>
    <row r="56" spans="1:43" ht="15.75">
      <c r="A56" s="32">
        <v>51</v>
      </c>
      <c r="B56" s="36" t="s">
        <v>154</v>
      </c>
      <c r="C56" s="23" t="s">
        <v>82</v>
      </c>
      <c r="D56" s="23"/>
      <c r="E56" s="22">
        <f t="shared" si="6"/>
        <v>3</v>
      </c>
      <c r="F56" s="21"/>
      <c r="G56" s="21"/>
      <c r="H56" s="21"/>
      <c r="I56" s="21"/>
      <c r="J56" s="21"/>
      <c r="K56" s="21"/>
      <c r="L56" s="21"/>
      <c r="M56" s="21">
        <v>0.5</v>
      </c>
      <c r="N56" s="21"/>
      <c r="O56" s="21"/>
      <c r="P56" s="21"/>
      <c r="Q56" s="30">
        <f t="shared" si="7"/>
        <v>0.5</v>
      </c>
      <c r="R56" s="21">
        <v>2.5</v>
      </c>
      <c r="S56" s="26">
        <v>2.5</v>
      </c>
      <c r="T56" s="21"/>
      <c r="U56" s="21"/>
      <c r="V56" s="21"/>
      <c r="W56" s="21"/>
      <c r="X56" s="21"/>
      <c r="Y56" s="21"/>
      <c r="Z56" s="27">
        <f t="shared" si="12"/>
        <v>0</v>
      </c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31">
        <v>0</v>
      </c>
      <c r="AN56" s="31">
        <f t="shared" si="9"/>
        <v>0</v>
      </c>
      <c r="AO56" s="21"/>
      <c r="AP56" s="20">
        <f t="shared" si="10"/>
        <v>2.5</v>
      </c>
      <c r="AQ56" s="22">
        <f t="shared" si="11"/>
        <v>3</v>
      </c>
    </row>
    <row r="57" spans="1:43" ht="15.75">
      <c r="A57" s="32">
        <v>52</v>
      </c>
      <c r="B57" s="36" t="s">
        <v>155</v>
      </c>
      <c r="C57" s="23" t="s">
        <v>61</v>
      </c>
      <c r="D57" s="23"/>
      <c r="E57" s="52">
        <f t="shared" si="6"/>
        <v>6.6899999999999995</v>
      </c>
      <c r="F57" s="21"/>
      <c r="G57" s="21">
        <v>2.5</v>
      </c>
      <c r="H57" s="21"/>
      <c r="I57" s="21"/>
      <c r="J57" s="21"/>
      <c r="K57" s="21"/>
      <c r="L57" s="49">
        <v>0.5</v>
      </c>
      <c r="M57" s="21"/>
      <c r="N57" s="21"/>
      <c r="O57" s="21"/>
      <c r="P57" s="21"/>
      <c r="Q57" s="30">
        <f t="shared" si="7"/>
        <v>3</v>
      </c>
      <c r="R57" s="21">
        <v>3.5</v>
      </c>
      <c r="S57" s="26">
        <v>3.5</v>
      </c>
      <c r="T57" s="21"/>
      <c r="U57" s="21"/>
      <c r="V57" s="21"/>
      <c r="W57" s="21"/>
      <c r="X57" s="21"/>
      <c r="Y57" s="21"/>
      <c r="Z57" s="27">
        <f t="shared" si="12"/>
        <v>0</v>
      </c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31">
        <v>0</v>
      </c>
      <c r="AN57" s="31">
        <f t="shared" si="9"/>
        <v>0</v>
      </c>
      <c r="AO57" s="21">
        <v>0.19</v>
      </c>
      <c r="AP57" s="20">
        <f t="shared" si="10"/>
        <v>3.69</v>
      </c>
      <c r="AQ57" s="22">
        <f t="shared" si="11"/>
        <v>6.6899999999999995</v>
      </c>
    </row>
    <row r="58" spans="1:43" ht="15.75">
      <c r="A58" s="32">
        <v>53</v>
      </c>
      <c r="B58" s="36" t="s">
        <v>156</v>
      </c>
      <c r="C58" s="23" t="s">
        <v>206</v>
      </c>
      <c r="D58" s="23"/>
      <c r="E58" s="22">
        <f t="shared" si="6"/>
        <v>4.69</v>
      </c>
      <c r="F58" s="21"/>
      <c r="G58" s="21"/>
      <c r="H58" s="21"/>
      <c r="I58" s="21"/>
      <c r="J58" s="21"/>
      <c r="K58" s="21"/>
      <c r="L58" s="21">
        <v>0.5</v>
      </c>
      <c r="M58" s="21"/>
      <c r="N58" s="21"/>
      <c r="O58" s="21"/>
      <c r="P58" s="21"/>
      <c r="Q58" s="30">
        <f t="shared" si="7"/>
        <v>0.5</v>
      </c>
      <c r="R58" s="21">
        <v>3.75</v>
      </c>
      <c r="S58" s="26">
        <v>3.75</v>
      </c>
      <c r="T58" s="21"/>
      <c r="U58" s="21"/>
      <c r="V58" s="21"/>
      <c r="W58" s="21"/>
      <c r="X58" s="21"/>
      <c r="Y58" s="21"/>
      <c r="Z58" s="27">
        <f t="shared" si="12"/>
        <v>0</v>
      </c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>
        <v>0.44</v>
      </c>
      <c r="AM58" s="31">
        <v>0.44</v>
      </c>
      <c r="AN58" s="31">
        <f t="shared" si="9"/>
        <v>0.44</v>
      </c>
      <c r="AO58" s="21"/>
      <c r="AP58" s="20">
        <f t="shared" si="10"/>
        <v>4.19</v>
      </c>
      <c r="AQ58" s="22">
        <f t="shared" si="11"/>
        <v>4.69</v>
      </c>
    </row>
    <row r="59" spans="1:43" ht="15.75">
      <c r="A59" s="32">
        <v>54</v>
      </c>
      <c r="B59" s="36" t="s">
        <v>89</v>
      </c>
      <c r="C59" s="23" t="s">
        <v>82</v>
      </c>
      <c r="D59" s="23"/>
      <c r="E59" s="22">
        <f t="shared" si="6"/>
        <v>14.32</v>
      </c>
      <c r="F59" s="21"/>
      <c r="G59" s="21">
        <v>2.5</v>
      </c>
      <c r="H59" s="21"/>
      <c r="I59" s="21"/>
      <c r="J59" s="21"/>
      <c r="K59" s="21"/>
      <c r="L59" s="21"/>
      <c r="M59" s="21"/>
      <c r="N59" s="21"/>
      <c r="O59" s="21"/>
      <c r="P59" s="21"/>
      <c r="Q59" s="30">
        <f t="shared" si="7"/>
        <v>2.5</v>
      </c>
      <c r="R59" s="21">
        <v>11</v>
      </c>
      <c r="S59" s="26">
        <v>11</v>
      </c>
      <c r="T59" s="21"/>
      <c r="U59" s="21"/>
      <c r="V59" s="21"/>
      <c r="W59" s="21"/>
      <c r="X59" s="21"/>
      <c r="Y59" s="21">
        <v>0.38</v>
      </c>
      <c r="Z59" s="27">
        <f t="shared" si="12"/>
        <v>0.38</v>
      </c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 t="s">
        <v>201</v>
      </c>
      <c r="AM59" s="31">
        <v>0.44</v>
      </c>
      <c r="AN59" s="31">
        <f t="shared" si="9"/>
        <v>0.8200000000000001</v>
      </c>
      <c r="AO59" s="21"/>
      <c r="AP59" s="20">
        <f t="shared" si="10"/>
        <v>11.82</v>
      </c>
      <c r="AQ59" s="22">
        <f t="shared" si="11"/>
        <v>14.32</v>
      </c>
    </row>
    <row r="60" spans="1:43" ht="15.75">
      <c r="A60" s="32">
        <v>55</v>
      </c>
      <c r="B60" s="36" t="s">
        <v>90</v>
      </c>
      <c r="C60" s="23" t="s">
        <v>61</v>
      </c>
      <c r="D60" s="23"/>
      <c r="E60" s="22">
        <f t="shared" si="6"/>
        <v>14</v>
      </c>
      <c r="F60" s="21"/>
      <c r="G60" s="21"/>
      <c r="H60" s="21"/>
      <c r="I60" s="21"/>
      <c r="J60" s="21"/>
      <c r="K60" s="21">
        <v>0.5</v>
      </c>
      <c r="L60" s="21">
        <v>0.5</v>
      </c>
      <c r="M60" s="21"/>
      <c r="N60" s="21"/>
      <c r="O60" s="21"/>
      <c r="P60" s="21"/>
      <c r="Q60" s="30">
        <f t="shared" si="7"/>
        <v>1</v>
      </c>
      <c r="R60" s="21">
        <v>11</v>
      </c>
      <c r="S60" s="26">
        <v>11</v>
      </c>
      <c r="T60" s="21"/>
      <c r="U60" s="21"/>
      <c r="V60" s="21"/>
      <c r="W60" s="21"/>
      <c r="X60" s="21"/>
      <c r="Y60" s="21">
        <v>2</v>
      </c>
      <c r="Z60" s="27">
        <f t="shared" si="12"/>
        <v>2</v>
      </c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31">
        <v>0</v>
      </c>
      <c r="AN60" s="31">
        <f t="shared" si="9"/>
        <v>2</v>
      </c>
      <c r="AO60" s="21"/>
      <c r="AP60" s="20">
        <f t="shared" si="10"/>
        <v>13</v>
      </c>
      <c r="AQ60" s="22">
        <f t="shared" si="11"/>
        <v>14</v>
      </c>
    </row>
    <row r="61" spans="1:43" ht="15.75">
      <c r="A61" s="32">
        <v>56</v>
      </c>
      <c r="B61" s="36" t="s">
        <v>91</v>
      </c>
      <c r="C61" s="23" t="s">
        <v>82</v>
      </c>
      <c r="D61" s="23"/>
      <c r="E61" s="22">
        <f t="shared" si="6"/>
        <v>8.63</v>
      </c>
      <c r="F61" s="21"/>
      <c r="G61" s="21"/>
      <c r="H61" s="21"/>
      <c r="I61" s="21"/>
      <c r="J61" s="21"/>
      <c r="K61" s="21"/>
      <c r="L61" s="21"/>
      <c r="M61" s="21">
        <v>0.5</v>
      </c>
      <c r="N61" s="21"/>
      <c r="O61" s="21"/>
      <c r="P61" s="21"/>
      <c r="Q61" s="30">
        <f t="shared" si="7"/>
        <v>0.5</v>
      </c>
      <c r="R61" s="21">
        <v>7.75</v>
      </c>
      <c r="S61" s="26">
        <v>7.75</v>
      </c>
      <c r="T61" s="21"/>
      <c r="U61" s="21"/>
      <c r="V61" s="21"/>
      <c r="W61" s="21"/>
      <c r="X61" s="21"/>
      <c r="Y61" s="21">
        <v>0.38</v>
      </c>
      <c r="Z61" s="27">
        <f t="shared" si="12"/>
        <v>0.38</v>
      </c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31">
        <v>0</v>
      </c>
      <c r="AN61" s="31">
        <f t="shared" si="9"/>
        <v>0.38</v>
      </c>
      <c r="AO61" s="21"/>
      <c r="AP61" s="20">
        <f t="shared" si="10"/>
        <v>8.13</v>
      </c>
      <c r="AQ61" s="22">
        <f t="shared" si="11"/>
        <v>8.63</v>
      </c>
    </row>
    <row r="62" spans="1:43" ht="15.75">
      <c r="A62" s="32">
        <v>57</v>
      </c>
      <c r="B62" s="36" t="s">
        <v>92</v>
      </c>
      <c r="C62" s="23" t="s">
        <v>93</v>
      </c>
      <c r="D62" s="23"/>
      <c r="E62" s="22">
        <f t="shared" si="6"/>
        <v>9.879999999999999</v>
      </c>
      <c r="F62" s="21"/>
      <c r="G62" s="21">
        <v>2.5</v>
      </c>
      <c r="H62" s="21"/>
      <c r="I62" s="21"/>
      <c r="J62" s="21"/>
      <c r="K62" s="21"/>
      <c r="L62" s="21"/>
      <c r="M62" s="21"/>
      <c r="N62" s="21">
        <v>1</v>
      </c>
      <c r="O62" s="21"/>
      <c r="P62" s="21"/>
      <c r="Q62" s="30">
        <f t="shared" si="7"/>
        <v>3.5</v>
      </c>
      <c r="R62" s="21">
        <v>5.5</v>
      </c>
      <c r="S62" s="26">
        <v>5.5</v>
      </c>
      <c r="T62" s="21"/>
      <c r="U62" s="21"/>
      <c r="V62" s="21"/>
      <c r="W62" s="21"/>
      <c r="X62" s="21"/>
      <c r="Y62" s="21">
        <v>0.88</v>
      </c>
      <c r="Z62" s="27">
        <f t="shared" si="12"/>
        <v>0.88</v>
      </c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31">
        <v>0</v>
      </c>
      <c r="AN62" s="31">
        <f t="shared" si="9"/>
        <v>0.88</v>
      </c>
      <c r="AO62" s="21"/>
      <c r="AP62" s="20">
        <f t="shared" si="10"/>
        <v>6.38</v>
      </c>
      <c r="AQ62" s="22">
        <f t="shared" si="11"/>
        <v>9.879999999999999</v>
      </c>
    </row>
    <row r="63" spans="1:43" ht="15.75">
      <c r="A63" s="32">
        <v>58</v>
      </c>
      <c r="B63" s="36" t="s">
        <v>157</v>
      </c>
      <c r="C63" s="23" t="s">
        <v>63</v>
      </c>
      <c r="D63" s="23"/>
      <c r="E63" s="52">
        <f t="shared" si="6"/>
        <v>8</v>
      </c>
      <c r="F63" s="21"/>
      <c r="G63" s="21"/>
      <c r="H63" s="21"/>
      <c r="I63" s="51"/>
      <c r="J63" s="21"/>
      <c r="K63" s="21"/>
      <c r="L63" s="21">
        <v>0.5</v>
      </c>
      <c r="M63" s="21"/>
      <c r="N63" s="21"/>
      <c r="O63" s="21"/>
      <c r="P63" s="21"/>
      <c r="Q63" s="30">
        <f t="shared" si="7"/>
        <v>0.5</v>
      </c>
      <c r="R63" s="21">
        <v>6.5</v>
      </c>
      <c r="S63" s="26">
        <v>6.5</v>
      </c>
      <c r="T63" s="21"/>
      <c r="U63" s="21"/>
      <c r="V63" s="21"/>
      <c r="W63" s="21"/>
      <c r="X63" s="21"/>
      <c r="Y63" s="21"/>
      <c r="Z63" s="27">
        <f t="shared" si="12"/>
        <v>0</v>
      </c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>
        <v>1</v>
      </c>
      <c r="AM63" s="31">
        <v>1</v>
      </c>
      <c r="AN63" s="31">
        <f t="shared" si="9"/>
        <v>1</v>
      </c>
      <c r="AO63" s="21"/>
      <c r="AP63" s="20">
        <f t="shared" si="10"/>
        <v>7.5</v>
      </c>
      <c r="AQ63" s="22">
        <f t="shared" si="11"/>
        <v>8</v>
      </c>
    </row>
    <row r="64" spans="1:43" ht="15.75">
      <c r="A64" s="32">
        <v>59</v>
      </c>
      <c r="B64" s="36" t="s">
        <v>95</v>
      </c>
      <c r="C64" s="23" t="s">
        <v>53</v>
      </c>
      <c r="D64" s="23"/>
      <c r="E64" s="22">
        <f t="shared" si="6"/>
        <v>15.879999999999999</v>
      </c>
      <c r="F64" s="21"/>
      <c r="G64" s="21">
        <v>2.5</v>
      </c>
      <c r="H64" s="21"/>
      <c r="I64" s="21"/>
      <c r="J64" s="21"/>
      <c r="K64" s="21"/>
      <c r="L64" s="21">
        <v>0.5</v>
      </c>
      <c r="M64" s="21">
        <v>0.5</v>
      </c>
      <c r="N64" s="21"/>
      <c r="O64" s="21"/>
      <c r="P64" s="21"/>
      <c r="Q64" s="30">
        <f t="shared" si="7"/>
        <v>3.5</v>
      </c>
      <c r="R64" s="21">
        <v>11</v>
      </c>
      <c r="S64" s="26">
        <v>11</v>
      </c>
      <c r="T64" s="21"/>
      <c r="U64" s="21"/>
      <c r="V64" s="21"/>
      <c r="W64" s="21"/>
      <c r="X64" s="21"/>
      <c r="Y64" s="21">
        <v>0.63</v>
      </c>
      <c r="Z64" s="27">
        <f t="shared" si="12"/>
        <v>0.63</v>
      </c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>
        <v>0.75</v>
      </c>
      <c r="AM64" s="31">
        <v>0.75</v>
      </c>
      <c r="AN64" s="31">
        <f t="shared" si="9"/>
        <v>1.38</v>
      </c>
      <c r="AO64" s="21"/>
      <c r="AP64" s="20">
        <f t="shared" si="10"/>
        <v>12.379999999999999</v>
      </c>
      <c r="AQ64" s="22">
        <f t="shared" si="11"/>
        <v>15.879999999999999</v>
      </c>
    </row>
    <row r="65" spans="1:43" ht="15.75">
      <c r="A65" s="32">
        <v>60</v>
      </c>
      <c r="B65" s="36" t="s">
        <v>211</v>
      </c>
      <c r="C65" s="23" t="s">
        <v>45</v>
      </c>
      <c r="D65" s="23"/>
      <c r="E65" s="22">
        <f t="shared" si="6"/>
        <v>11.63</v>
      </c>
      <c r="F65" s="21"/>
      <c r="G65" s="21"/>
      <c r="H65" s="21"/>
      <c r="I65" s="21"/>
      <c r="J65" s="21"/>
      <c r="K65" s="21"/>
      <c r="L65" s="21">
        <v>0.5</v>
      </c>
      <c r="M65" s="21"/>
      <c r="N65" s="21"/>
      <c r="O65" s="21"/>
      <c r="P65" s="21"/>
      <c r="Q65" s="30">
        <f t="shared" si="7"/>
        <v>0.5</v>
      </c>
      <c r="R65" s="21">
        <v>11</v>
      </c>
      <c r="S65" s="26">
        <v>11</v>
      </c>
      <c r="T65" s="21"/>
      <c r="U65" s="21"/>
      <c r="V65" s="21"/>
      <c r="W65" s="21"/>
      <c r="X65" s="21"/>
      <c r="Y65" s="21">
        <v>0.13</v>
      </c>
      <c r="Z65" s="27">
        <f t="shared" si="12"/>
        <v>0.13</v>
      </c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31">
        <v>0</v>
      </c>
      <c r="AN65" s="31">
        <f t="shared" si="9"/>
        <v>0.13</v>
      </c>
      <c r="AO65" s="21"/>
      <c r="AP65" s="20">
        <f t="shared" si="10"/>
        <v>11.13</v>
      </c>
      <c r="AQ65" s="22">
        <f t="shared" si="11"/>
        <v>11.63</v>
      </c>
    </row>
    <row r="66" spans="1:43" ht="15.75">
      <c r="A66" s="32">
        <v>61</v>
      </c>
      <c r="B66" s="36" t="s">
        <v>96</v>
      </c>
      <c r="C66" s="23" t="s">
        <v>68</v>
      </c>
      <c r="D66" s="23"/>
      <c r="E66" s="52">
        <f t="shared" si="6"/>
        <v>16</v>
      </c>
      <c r="F66" s="21"/>
      <c r="G66" s="21">
        <v>2.5</v>
      </c>
      <c r="H66" s="21"/>
      <c r="I66" s="21"/>
      <c r="J66" s="21"/>
      <c r="K66" s="21"/>
      <c r="L66" s="21">
        <v>0.5</v>
      </c>
      <c r="M66" s="21"/>
      <c r="N66" s="51"/>
      <c r="O66" s="21"/>
      <c r="P66" s="21"/>
      <c r="Q66" s="30">
        <f t="shared" si="7"/>
        <v>3</v>
      </c>
      <c r="R66" s="21">
        <v>11</v>
      </c>
      <c r="S66" s="26">
        <v>11</v>
      </c>
      <c r="T66" s="21"/>
      <c r="U66" s="21"/>
      <c r="V66" s="21"/>
      <c r="W66" s="21"/>
      <c r="X66" s="21"/>
      <c r="Y66" s="21">
        <v>1.88</v>
      </c>
      <c r="Z66" s="27">
        <f t="shared" si="12"/>
        <v>1.88</v>
      </c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>
        <v>0.88</v>
      </c>
      <c r="AM66" s="31">
        <v>0.88</v>
      </c>
      <c r="AN66" s="31">
        <f t="shared" si="9"/>
        <v>2</v>
      </c>
      <c r="AO66" s="21"/>
      <c r="AP66" s="20">
        <f t="shared" si="10"/>
        <v>13</v>
      </c>
      <c r="AQ66" s="22">
        <f t="shared" si="11"/>
        <v>16</v>
      </c>
    </row>
    <row r="67" spans="1:43" ht="15.75">
      <c r="A67" s="32">
        <v>62</v>
      </c>
      <c r="B67" s="36" t="s">
        <v>97</v>
      </c>
      <c r="C67" s="23" t="s">
        <v>55</v>
      </c>
      <c r="D67" s="23"/>
      <c r="E67" s="52">
        <f t="shared" si="6"/>
        <v>14</v>
      </c>
      <c r="F67" s="21"/>
      <c r="G67" s="21"/>
      <c r="H67" s="21"/>
      <c r="I67" s="21"/>
      <c r="J67" s="49">
        <v>0.5</v>
      </c>
      <c r="K67" s="21"/>
      <c r="L67" s="21">
        <v>0.5</v>
      </c>
      <c r="M67" s="21"/>
      <c r="N67" s="21"/>
      <c r="O67" s="21"/>
      <c r="P67" s="21"/>
      <c r="Q67" s="30">
        <f t="shared" si="7"/>
        <v>1</v>
      </c>
      <c r="R67" s="21">
        <v>11</v>
      </c>
      <c r="S67" s="26">
        <v>11</v>
      </c>
      <c r="T67" s="21"/>
      <c r="U67" s="21"/>
      <c r="V67" s="21"/>
      <c r="W67" s="21"/>
      <c r="X67" s="21"/>
      <c r="Y67" s="21">
        <v>2</v>
      </c>
      <c r="Z67" s="27">
        <f t="shared" si="12"/>
        <v>2</v>
      </c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31">
        <v>0</v>
      </c>
      <c r="AN67" s="31">
        <f t="shared" si="9"/>
        <v>2</v>
      </c>
      <c r="AO67" s="21"/>
      <c r="AP67" s="20">
        <f t="shared" si="10"/>
        <v>13</v>
      </c>
      <c r="AQ67" s="22">
        <f t="shared" si="11"/>
        <v>14</v>
      </c>
    </row>
    <row r="68" spans="1:43" ht="15.75">
      <c r="A68" s="32">
        <v>63</v>
      </c>
      <c r="B68" s="36" t="s">
        <v>158</v>
      </c>
      <c r="C68" s="23" t="s">
        <v>53</v>
      </c>
      <c r="D68" s="23"/>
      <c r="E68" s="22">
        <f t="shared" si="6"/>
        <v>11.5</v>
      </c>
      <c r="F68" s="21"/>
      <c r="G68" s="21"/>
      <c r="H68" s="21"/>
      <c r="I68" s="21"/>
      <c r="J68" s="21"/>
      <c r="K68" s="21"/>
      <c r="L68" s="21">
        <v>0.5</v>
      </c>
      <c r="M68" s="21"/>
      <c r="N68" s="21"/>
      <c r="O68" s="21"/>
      <c r="P68" s="21"/>
      <c r="Q68" s="30">
        <f t="shared" si="7"/>
        <v>0.5</v>
      </c>
      <c r="R68" s="21">
        <v>11</v>
      </c>
      <c r="S68" s="26">
        <v>11</v>
      </c>
      <c r="T68" s="21"/>
      <c r="U68" s="21"/>
      <c r="V68" s="21"/>
      <c r="W68" s="21"/>
      <c r="X68" s="21"/>
      <c r="Y68" s="21"/>
      <c r="Z68" s="27">
        <f t="shared" si="12"/>
        <v>0</v>
      </c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31">
        <v>0</v>
      </c>
      <c r="AN68" s="31">
        <f t="shared" si="9"/>
        <v>0</v>
      </c>
      <c r="AO68" s="21"/>
      <c r="AP68" s="20">
        <f t="shared" si="10"/>
        <v>11</v>
      </c>
      <c r="AQ68" s="22">
        <f t="shared" si="11"/>
        <v>11.5</v>
      </c>
    </row>
    <row r="69" spans="1:43" ht="15.75">
      <c r="A69" s="32">
        <v>64</v>
      </c>
      <c r="B69" s="36" t="s">
        <v>98</v>
      </c>
      <c r="C69" s="23" t="s">
        <v>99</v>
      </c>
      <c r="D69" s="23"/>
      <c r="E69" s="22">
        <f t="shared" si="6"/>
        <v>13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30">
        <f t="shared" si="7"/>
        <v>0</v>
      </c>
      <c r="R69" s="21">
        <v>11</v>
      </c>
      <c r="S69" s="26">
        <v>11</v>
      </c>
      <c r="T69" s="21"/>
      <c r="U69" s="21"/>
      <c r="V69" s="21"/>
      <c r="W69" s="21"/>
      <c r="X69" s="21"/>
      <c r="Y69" s="21">
        <v>2</v>
      </c>
      <c r="Z69" s="27">
        <f t="shared" si="12"/>
        <v>2</v>
      </c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31">
        <v>0</v>
      </c>
      <c r="AN69" s="31">
        <f t="shared" si="9"/>
        <v>2</v>
      </c>
      <c r="AO69" s="21"/>
      <c r="AP69" s="20">
        <f t="shared" si="10"/>
        <v>13</v>
      </c>
      <c r="AQ69" s="22">
        <f t="shared" si="11"/>
        <v>13</v>
      </c>
    </row>
    <row r="70" spans="1:43" ht="15.75">
      <c r="A70" s="32">
        <v>65</v>
      </c>
      <c r="B70" s="36" t="s">
        <v>159</v>
      </c>
      <c r="C70" s="23" t="s">
        <v>105</v>
      </c>
      <c r="D70" s="23"/>
      <c r="E70" s="22">
        <f aca="true" t="shared" si="13" ref="E70:E101">AQ70</f>
        <v>11.13</v>
      </c>
      <c r="F70" s="21"/>
      <c r="G70" s="21"/>
      <c r="H70" s="21"/>
      <c r="I70" s="21"/>
      <c r="J70" s="21"/>
      <c r="K70" s="21"/>
      <c r="L70" s="21">
        <v>0.5</v>
      </c>
      <c r="M70" s="21"/>
      <c r="N70" s="21"/>
      <c r="O70" s="21"/>
      <c r="P70" s="21"/>
      <c r="Q70" s="30">
        <f aca="true" t="shared" si="14" ref="Q70:Q101">IF((F70+G70)&gt;4,SUM(F70:P70)-G70,SUM(F70:P70))</f>
        <v>0.5</v>
      </c>
      <c r="R70" s="21">
        <v>9.75</v>
      </c>
      <c r="S70" s="26">
        <v>9.75</v>
      </c>
      <c r="T70" s="21"/>
      <c r="U70" s="21"/>
      <c r="V70" s="21"/>
      <c r="W70" s="21"/>
      <c r="X70" s="21"/>
      <c r="Y70" s="21">
        <v>0.88</v>
      </c>
      <c r="Z70" s="27">
        <f t="shared" si="12"/>
        <v>0.88</v>
      </c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31">
        <v>0</v>
      </c>
      <c r="AN70" s="31">
        <f aca="true" t="shared" si="15" ref="AN70:AN101">IF((Z70+AM70)&lt;=2,(Z70+AM70),2)</f>
        <v>0.88</v>
      </c>
      <c r="AO70" s="21"/>
      <c r="AP70" s="20">
        <f aca="true" t="shared" si="16" ref="AP70:AP101">IF((S70+AN70+AO70)&gt;14,14,S70+AN70+AO70)</f>
        <v>10.63</v>
      </c>
      <c r="AQ70" s="22">
        <f aca="true" t="shared" si="17" ref="AQ70:AQ101">Q70+AP70</f>
        <v>11.13</v>
      </c>
    </row>
    <row r="71" spans="1:43" ht="15.75">
      <c r="A71" s="32">
        <v>66</v>
      </c>
      <c r="B71" s="36" t="s">
        <v>160</v>
      </c>
      <c r="C71" s="23" t="s">
        <v>55</v>
      </c>
      <c r="D71" s="23"/>
      <c r="E71" s="22">
        <f t="shared" si="13"/>
        <v>11.629999999999999</v>
      </c>
      <c r="F71" s="21"/>
      <c r="G71" s="21">
        <v>2.5</v>
      </c>
      <c r="H71" s="21"/>
      <c r="I71" s="21">
        <v>2</v>
      </c>
      <c r="J71" s="21"/>
      <c r="K71" s="21"/>
      <c r="L71" s="21">
        <v>0.5</v>
      </c>
      <c r="M71" s="21"/>
      <c r="N71" s="21">
        <v>1</v>
      </c>
      <c r="O71" s="21"/>
      <c r="P71" s="21"/>
      <c r="Q71" s="30">
        <f t="shared" si="14"/>
        <v>6</v>
      </c>
      <c r="R71" s="21">
        <v>5</v>
      </c>
      <c r="S71" s="26">
        <v>5</v>
      </c>
      <c r="T71" s="21"/>
      <c r="U71" s="21"/>
      <c r="V71" s="21"/>
      <c r="W71" s="21"/>
      <c r="X71" s="21"/>
      <c r="Y71" s="21">
        <v>0.38</v>
      </c>
      <c r="Z71" s="27">
        <f t="shared" si="12"/>
        <v>0.38</v>
      </c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>
        <v>0.25</v>
      </c>
      <c r="AM71" s="31">
        <v>0.25</v>
      </c>
      <c r="AN71" s="31">
        <f t="shared" si="15"/>
        <v>0.63</v>
      </c>
      <c r="AO71" s="21"/>
      <c r="AP71" s="20">
        <f t="shared" si="16"/>
        <v>5.63</v>
      </c>
      <c r="AQ71" s="22">
        <f t="shared" si="17"/>
        <v>11.629999999999999</v>
      </c>
    </row>
    <row r="72" spans="1:43" ht="15.75">
      <c r="A72" s="32">
        <v>67</v>
      </c>
      <c r="B72" s="36" t="s">
        <v>161</v>
      </c>
      <c r="C72" s="23" t="s">
        <v>47</v>
      </c>
      <c r="D72" s="23"/>
      <c r="E72" s="22">
        <f t="shared" si="13"/>
        <v>12</v>
      </c>
      <c r="F72" s="21"/>
      <c r="G72" s="21"/>
      <c r="H72" s="21"/>
      <c r="I72" s="21"/>
      <c r="J72" s="21"/>
      <c r="K72" s="21"/>
      <c r="L72" s="21">
        <v>0.5</v>
      </c>
      <c r="M72" s="21">
        <v>0.5</v>
      </c>
      <c r="N72" s="21"/>
      <c r="O72" s="21"/>
      <c r="P72" s="21"/>
      <c r="Q72" s="30">
        <f t="shared" si="14"/>
        <v>1</v>
      </c>
      <c r="R72" s="21">
        <v>11</v>
      </c>
      <c r="S72" s="26">
        <v>11</v>
      </c>
      <c r="T72" s="21"/>
      <c r="U72" s="21"/>
      <c r="V72" s="21"/>
      <c r="W72" s="21"/>
      <c r="X72" s="21"/>
      <c r="Y72" s="21"/>
      <c r="Z72" s="27">
        <f t="shared" si="12"/>
        <v>0</v>
      </c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31">
        <v>0</v>
      </c>
      <c r="AN72" s="31">
        <f t="shared" si="15"/>
        <v>0</v>
      </c>
      <c r="AO72" s="21"/>
      <c r="AP72" s="20">
        <f t="shared" si="16"/>
        <v>11</v>
      </c>
      <c r="AQ72" s="22">
        <f t="shared" si="17"/>
        <v>12</v>
      </c>
    </row>
    <row r="73" spans="1:43" ht="15.75">
      <c r="A73" s="32">
        <v>68</v>
      </c>
      <c r="B73" s="36" t="s">
        <v>162</v>
      </c>
      <c r="C73" s="23" t="s">
        <v>61</v>
      </c>
      <c r="D73" s="23"/>
      <c r="E73" s="22">
        <f t="shared" si="13"/>
        <v>11.5</v>
      </c>
      <c r="F73" s="21"/>
      <c r="G73" s="21"/>
      <c r="H73" s="21"/>
      <c r="I73" s="21"/>
      <c r="J73" s="21"/>
      <c r="K73" s="21"/>
      <c r="L73" s="21">
        <v>0.5</v>
      </c>
      <c r="M73" s="21"/>
      <c r="N73" s="21"/>
      <c r="O73" s="21"/>
      <c r="P73" s="21"/>
      <c r="Q73" s="30">
        <f t="shared" si="14"/>
        <v>0.5</v>
      </c>
      <c r="R73" s="21">
        <v>11</v>
      </c>
      <c r="S73" s="26">
        <v>11</v>
      </c>
      <c r="T73" s="21"/>
      <c r="U73" s="21"/>
      <c r="V73" s="21"/>
      <c r="W73" s="21"/>
      <c r="X73" s="21"/>
      <c r="Y73" s="21"/>
      <c r="Z73" s="27">
        <f t="shared" si="12"/>
        <v>0</v>
      </c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31">
        <v>0</v>
      </c>
      <c r="AN73" s="31">
        <f t="shared" si="15"/>
        <v>0</v>
      </c>
      <c r="AO73" s="21"/>
      <c r="AP73" s="20">
        <f t="shared" si="16"/>
        <v>11</v>
      </c>
      <c r="AQ73" s="22">
        <f t="shared" si="17"/>
        <v>11.5</v>
      </c>
    </row>
    <row r="74" spans="1:43" ht="15.75">
      <c r="A74" s="32">
        <v>69</v>
      </c>
      <c r="B74" s="36" t="s">
        <v>100</v>
      </c>
      <c r="C74" s="23" t="s">
        <v>55</v>
      </c>
      <c r="D74" s="23"/>
      <c r="E74" s="22">
        <f t="shared" si="13"/>
        <v>13.5</v>
      </c>
      <c r="F74" s="21"/>
      <c r="G74" s="21"/>
      <c r="H74" s="21"/>
      <c r="I74" s="21"/>
      <c r="J74" s="21"/>
      <c r="K74" s="21"/>
      <c r="L74" s="21">
        <v>0.5</v>
      </c>
      <c r="M74" s="21"/>
      <c r="N74" s="21"/>
      <c r="O74" s="21"/>
      <c r="P74" s="21"/>
      <c r="Q74" s="30">
        <f t="shared" si="14"/>
        <v>0.5</v>
      </c>
      <c r="R74" s="21">
        <v>11</v>
      </c>
      <c r="S74" s="26">
        <v>11</v>
      </c>
      <c r="T74" s="21"/>
      <c r="U74" s="21"/>
      <c r="V74" s="21"/>
      <c r="W74" s="21"/>
      <c r="X74" s="21"/>
      <c r="Y74" s="21">
        <v>2</v>
      </c>
      <c r="Z74" s="27">
        <f t="shared" si="12"/>
        <v>2</v>
      </c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31">
        <v>0</v>
      </c>
      <c r="AN74" s="31">
        <f t="shared" si="15"/>
        <v>2</v>
      </c>
      <c r="AO74" s="21"/>
      <c r="AP74" s="20">
        <f t="shared" si="16"/>
        <v>13</v>
      </c>
      <c r="AQ74" s="22">
        <f t="shared" si="17"/>
        <v>13.5</v>
      </c>
    </row>
    <row r="75" spans="1:43" ht="15.75">
      <c r="A75" s="32">
        <v>70</v>
      </c>
      <c r="B75" s="36" t="s">
        <v>197</v>
      </c>
      <c r="C75" s="23" t="s">
        <v>45</v>
      </c>
      <c r="D75" s="23"/>
      <c r="E75" s="22">
        <f t="shared" si="13"/>
        <v>11</v>
      </c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30">
        <f t="shared" si="14"/>
        <v>0</v>
      </c>
      <c r="R75" s="21">
        <v>11</v>
      </c>
      <c r="S75" s="26">
        <v>11</v>
      </c>
      <c r="T75" s="21"/>
      <c r="U75" s="21"/>
      <c r="V75" s="21"/>
      <c r="W75" s="21"/>
      <c r="X75" s="21"/>
      <c r="Y75" s="21"/>
      <c r="Z75" s="27">
        <f t="shared" si="12"/>
        <v>0</v>
      </c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31">
        <v>0</v>
      </c>
      <c r="AN75" s="31">
        <f t="shared" si="15"/>
        <v>0</v>
      </c>
      <c r="AO75" s="21"/>
      <c r="AP75" s="20">
        <f t="shared" si="16"/>
        <v>11</v>
      </c>
      <c r="AQ75" s="22">
        <f t="shared" si="17"/>
        <v>11</v>
      </c>
    </row>
    <row r="76" spans="1:43" ht="15.75">
      <c r="A76" s="32">
        <v>71</v>
      </c>
      <c r="B76" s="36" t="s">
        <v>163</v>
      </c>
      <c r="C76" s="23" t="s">
        <v>45</v>
      </c>
      <c r="D76" s="23"/>
      <c r="E76" s="22">
        <f t="shared" si="13"/>
        <v>5.63</v>
      </c>
      <c r="F76" s="21"/>
      <c r="G76" s="21"/>
      <c r="H76" s="21"/>
      <c r="I76" s="21"/>
      <c r="J76" s="21"/>
      <c r="K76" s="21"/>
      <c r="L76" s="21">
        <v>0.5</v>
      </c>
      <c r="M76" s="21"/>
      <c r="N76" s="21"/>
      <c r="O76" s="21"/>
      <c r="P76" s="21"/>
      <c r="Q76" s="30">
        <f t="shared" si="14"/>
        <v>0.5</v>
      </c>
      <c r="R76" s="21">
        <v>3.25</v>
      </c>
      <c r="S76" s="26">
        <v>3.25</v>
      </c>
      <c r="T76" s="21"/>
      <c r="U76" s="21"/>
      <c r="V76" s="21"/>
      <c r="W76" s="21"/>
      <c r="X76" s="21"/>
      <c r="Y76" s="21">
        <v>1.88</v>
      </c>
      <c r="Z76" s="27">
        <f t="shared" si="12"/>
        <v>1.88</v>
      </c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31">
        <v>0</v>
      </c>
      <c r="AN76" s="31">
        <f t="shared" si="15"/>
        <v>1.88</v>
      </c>
      <c r="AO76" s="21"/>
      <c r="AP76" s="20">
        <f t="shared" si="16"/>
        <v>5.13</v>
      </c>
      <c r="AQ76" s="22">
        <f t="shared" si="17"/>
        <v>5.63</v>
      </c>
    </row>
    <row r="77" spans="1:43" ht="15.75">
      <c r="A77" s="32">
        <v>72</v>
      </c>
      <c r="B77" s="36" t="s">
        <v>101</v>
      </c>
      <c r="C77" s="23" t="s">
        <v>47</v>
      </c>
      <c r="D77" s="23"/>
      <c r="E77" s="22">
        <f t="shared" si="13"/>
        <v>16.5</v>
      </c>
      <c r="F77" s="21"/>
      <c r="G77" s="21">
        <v>2.5</v>
      </c>
      <c r="H77" s="21"/>
      <c r="I77" s="21"/>
      <c r="J77" s="21"/>
      <c r="K77" s="21"/>
      <c r="L77" s="21">
        <v>0.5</v>
      </c>
      <c r="M77" s="21">
        <v>0.5</v>
      </c>
      <c r="N77" s="21"/>
      <c r="O77" s="21"/>
      <c r="P77" s="21"/>
      <c r="Q77" s="30">
        <f t="shared" si="14"/>
        <v>3.5</v>
      </c>
      <c r="R77" s="21">
        <v>11</v>
      </c>
      <c r="S77" s="26">
        <v>11</v>
      </c>
      <c r="T77" s="21"/>
      <c r="U77" s="21"/>
      <c r="V77" s="21"/>
      <c r="W77" s="21"/>
      <c r="X77" s="21"/>
      <c r="Y77" s="21">
        <v>2</v>
      </c>
      <c r="Z77" s="27">
        <v>2</v>
      </c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31">
        <v>0</v>
      </c>
      <c r="AN77" s="31">
        <f t="shared" si="15"/>
        <v>2</v>
      </c>
      <c r="AO77" s="21"/>
      <c r="AP77" s="20">
        <f t="shared" si="16"/>
        <v>13</v>
      </c>
      <c r="AQ77" s="22">
        <f t="shared" si="17"/>
        <v>16.5</v>
      </c>
    </row>
    <row r="78" spans="1:43" ht="15.75">
      <c r="A78" s="32">
        <v>73</v>
      </c>
      <c r="B78" s="36" t="s">
        <v>164</v>
      </c>
      <c r="C78" s="23" t="s">
        <v>105</v>
      </c>
      <c r="D78" s="23"/>
      <c r="E78" s="22">
        <f t="shared" si="13"/>
        <v>10.25</v>
      </c>
      <c r="F78" s="21"/>
      <c r="G78" s="21"/>
      <c r="H78" s="21"/>
      <c r="I78" s="21">
        <v>2</v>
      </c>
      <c r="J78" s="21"/>
      <c r="K78" s="21"/>
      <c r="L78" s="21">
        <v>0.5</v>
      </c>
      <c r="M78" s="21">
        <v>0.5</v>
      </c>
      <c r="N78" s="21"/>
      <c r="O78" s="21"/>
      <c r="P78" s="21"/>
      <c r="Q78" s="30">
        <f t="shared" si="14"/>
        <v>3</v>
      </c>
      <c r="R78" s="21">
        <v>6</v>
      </c>
      <c r="S78" s="26">
        <v>6</v>
      </c>
      <c r="T78" s="21"/>
      <c r="U78" s="21"/>
      <c r="V78" s="21"/>
      <c r="W78" s="21"/>
      <c r="X78" s="21"/>
      <c r="Y78" s="21">
        <v>0.25</v>
      </c>
      <c r="Z78" s="27">
        <f aca="true" t="shared" si="18" ref="Z78:Z109">IF(SUM(T78:Y78)&gt;=2,2,SUM(T78:Y78))</f>
        <v>0.25</v>
      </c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>
        <v>1</v>
      </c>
      <c r="AM78" s="31">
        <v>1</v>
      </c>
      <c r="AN78" s="31">
        <f t="shared" si="15"/>
        <v>1.25</v>
      </c>
      <c r="AO78" s="21"/>
      <c r="AP78" s="20">
        <f t="shared" si="16"/>
        <v>7.25</v>
      </c>
      <c r="AQ78" s="22">
        <f t="shared" si="17"/>
        <v>10.25</v>
      </c>
    </row>
    <row r="79" spans="1:43" ht="15.75">
      <c r="A79" s="32">
        <v>74</v>
      </c>
      <c r="B79" s="36" t="s">
        <v>165</v>
      </c>
      <c r="C79" s="23" t="s">
        <v>47</v>
      </c>
      <c r="D79" s="23"/>
      <c r="E79" s="52">
        <f t="shared" si="13"/>
        <v>15.38</v>
      </c>
      <c r="F79" s="21"/>
      <c r="G79" s="21">
        <v>2.5</v>
      </c>
      <c r="H79" s="21"/>
      <c r="I79" s="21"/>
      <c r="J79" s="21"/>
      <c r="K79" s="21"/>
      <c r="L79" s="49">
        <v>0.5</v>
      </c>
      <c r="M79" s="21">
        <v>0.5</v>
      </c>
      <c r="N79" s="21"/>
      <c r="O79" s="21"/>
      <c r="P79" s="21"/>
      <c r="Q79" s="30">
        <f t="shared" si="14"/>
        <v>3.5</v>
      </c>
      <c r="R79" s="21">
        <v>11</v>
      </c>
      <c r="S79" s="26">
        <v>11</v>
      </c>
      <c r="T79" s="21"/>
      <c r="U79" s="21"/>
      <c r="V79" s="21"/>
      <c r="W79" s="21"/>
      <c r="X79" s="21"/>
      <c r="Y79" s="21">
        <v>0.88</v>
      </c>
      <c r="Z79" s="27">
        <f t="shared" si="18"/>
        <v>0.88</v>
      </c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31">
        <v>0</v>
      </c>
      <c r="AN79" s="31">
        <f t="shared" si="15"/>
        <v>0.88</v>
      </c>
      <c r="AO79" s="21"/>
      <c r="AP79" s="20">
        <f t="shared" si="16"/>
        <v>11.88</v>
      </c>
      <c r="AQ79" s="22">
        <f t="shared" si="17"/>
        <v>15.38</v>
      </c>
    </row>
    <row r="80" spans="1:43" ht="15.75">
      <c r="A80" s="32">
        <v>75</v>
      </c>
      <c r="B80" s="36" t="s">
        <v>102</v>
      </c>
      <c r="C80" s="23" t="s">
        <v>103</v>
      </c>
      <c r="D80" s="23"/>
      <c r="E80" s="52">
        <f t="shared" si="13"/>
        <v>15.129999999999999</v>
      </c>
      <c r="F80" s="21"/>
      <c r="G80" s="21"/>
      <c r="H80" s="21"/>
      <c r="I80" s="50"/>
      <c r="J80" s="21"/>
      <c r="K80" s="49">
        <v>0.5</v>
      </c>
      <c r="L80" s="21">
        <v>0.5</v>
      </c>
      <c r="M80" s="21"/>
      <c r="N80" s="21">
        <v>1</v>
      </c>
      <c r="O80" s="21">
        <v>0.25</v>
      </c>
      <c r="P80" s="21"/>
      <c r="Q80" s="30">
        <f t="shared" si="14"/>
        <v>2.25</v>
      </c>
      <c r="R80" s="21">
        <v>11</v>
      </c>
      <c r="S80" s="26">
        <v>11</v>
      </c>
      <c r="T80" s="21"/>
      <c r="U80" s="21"/>
      <c r="V80" s="21"/>
      <c r="W80" s="21"/>
      <c r="X80" s="21"/>
      <c r="Y80" s="21">
        <v>1.88</v>
      </c>
      <c r="Z80" s="27">
        <f t="shared" si="18"/>
        <v>1.88</v>
      </c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31">
        <v>0</v>
      </c>
      <c r="AN80" s="31">
        <f t="shared" si="15"/>
        <v>1.88</v>
      </c>
      <c r="AO80" s="21"/>
      <c r="AP80" s="20">
        <f t="shared" si="16"/>
        <v>12.879999999999999</v>
      </c>
      <c r="AQ80" s="22">
        <f t="shared" si="17"/>
        <v>15.129999999999999</v>
      </c>
    </row>
    <row r="81" spans="1:43" ht="15.75">
      <c r="A81" s="32">
        <v>76</v>
      </c>
      <c r="B81" s="36" t="s">
        <v>166</v>
      </c>
      <c r="C81" s="23" t="s">
        <v>61</v>
      </c>
      <c r="D81" s="23"/>
      <c r="E81" s="52">
        <f t="shared" si="13"/>
        <v>13.25</v>
      </c>
      <c r="F81" s="21"/>
      <c r="G81" s="21"/>
      <c r="H81" s="21"/>
      <c r="I81" s="49">
        <v>2</v>
      </c>
      <c r="J81" s="21"/>
      <c r="K81" s="21"/>
      <c r="L81" s="21">
        <v>0.5</v>
      </c>
      <c r="M81" s="21">
        <v>0.5</v>
      </c>
      <c r="N81" s="21"/>
      <c r="O81" s="21"/>
      <c r="P81" s="21"/>
      <c r="Q81" s="30">
        <f t="shared" si="14"/>
        <v>3</v>
      </c>
      <c r="R81" s="21">
        <v>10.25</v>
      </c>
      <c r="S81" s="26">
        <v>10.25</v>
      </c>
      <c r="T81" s="21"/>
      <c r="U81" s="21"/>
      <c r="V81" s="21"/>
      <c r="W81" s="21"/>
      <c r="X81" s="21"/>
      <c r="Y81" s="21"/>
      <c r="Z81" s="27">
        <f t="shared" si="18"/>
        <v>0</v>
      </c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31">
        <v>0</v>
      </c>
      <c r="AN81" s="31">
        <f t="shared" si="15"/>
        <v>0</v>
      </c>
      <c r="AO81" s="21"/>
      <c r="AP81" s="20">
        <f t="shared" si="16"/>
        <v>10.25</v>
      </c>
      <c r="AQ81" s="22">
        <f t="shared" si="17"/>
        <v>13.25</v>
      </c>
    </row>
    <row r="82" spans="1:43" ht="15.75">
      <c r="A82" s="32">
        <v>77</v>
      </c>
      <c r="B82" s="36" t="s">
        <v>167</v>
      </c>
      <c r="C82" s="23" t="s">
        <v>202</v>
      </c>
      <c r="D82" s="23"/>
      <c r="E82" s="22">
        <f t="shared" si="13"/>
        <v>11.88</v>
      </c>
      <c r="F82" s="21"/>
      <c r="G82" s="21"/>
      <c r="H82" s="21"/>
      <c r="I82" s="21"/>
      <c r="J82" s="21"/>
      <c r="K82" s="21"/>
      <c r="L82" s="21">
        <v>0.5</v>
      </c>
      <c r="M82" s="21"/>
      <c r="N82" s="21"/>
      <c r="O82" s="21"/>
      <c r="P82" s="21"/>
      <c r="Q82" s="30">
        <f t="shared" si="14"/>
        <v>0.5</v>
      </c>
      <c r="R82" s="21">
        <v>11</v>
      </c>
      <c r="S82" s="26">
        <v>11</v>
      </c>
      <c r="T82" s="21"/>
      <c r="U82" s="21"/>
      <c r="V82" s="21"/>
      <c r="W82" s="21"/>
      <c r="X82" s="21"/>
      <c r="Y82" s="21"/>
      <c r="Z82" s="27">
        <f t="shared" si="18"/>
        <v>0</v>
      </c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>
        <v>0.38</v>
      </c>
      <c r="AM82" s="31">
        <v>0.38</v>
      </c>
      <c r="AN82" s="31">
        <f t="shared" si="15"/>
        <v>0.38</v>
      </c>
      <c r="AO82" s="21"/>
      <c r="AP82" s="20">
        <f t="shared" si="16"/>
        <v>11.38</v>
      </c>
      <c r="AQ82" s="22">
        <f t="shared" si="17"/>
        <v>11.88</v>
      </c>
    </row>
    <row r="83" spans="1:43" ht="15.75">
      <c r="A83" s="32">
        <v>78</v>
      </c>
      <c r="B83" s="36" t="s">
        <v>168</v>
      </c>
      <c r="C83" s="23" t="s">
        <v>45</v>
      </c>
      <c r="D83" s="23"/>
      <c r="E83" s="22">
        <f t="shared" si="13"/>
        <v>13.88</v>
      </c>
      <c r="F83" s="21"/>
      <c r="G83" s="21"/>
      <c r="H83" s="21"/>
      <c r="I83" s="21">
        <v>2</v>
      </c>
      <c r="J83" s="21"/>
      <c r="K83" s="21"/>
      <c r="L83" s="21">
        <v>0.5</v>
      </c>
      <c r="M83" s="21"/>
      <c r="N83" s="21"/>
      <c r="O83" s="21"/>
      <c r="P83" s="21"/>
      <c r="Q83" s="30">
        <f t="shared" si="14"/>
        <v>2.5</v>
      </c>
      <c r="R83" s="21">
        <v>11</v>
      </c>
      <c r="S83" s="26">
        <v>11</v>
      </c>
      <c r="T83" s="21"/>
      <c r="U83" s="21"/>
      <c r="V83" s="21"/>
      <c r="W83" s="21"/>
      <c r="X83" s="21"/>
      <c r="Y83" s="21"/>
      <c r="Z83" s="27">
        <f t="shared" si="18"/>
        <v>0</v>
      </c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>
        <v>0.38</v>
      </c>
      <c r="AM83" s="31">
        <v>0.38</v>
      </c>
      <c r="AN83" s="31">
        <f t="shared" si="15"/>
        <v>0.38</v>
      </c>
      <c r="AO83" s="21"/>
      <c r="AP83" s="20">
        <f t="shared" si="16"/>
        <v>11.38</v>
      </c>
      <c r="AQ83" s="22">
        <f t="shared" si="17"/>
        <v>13.88</v>
      </c>
    </row>
    <row r="84" spans="1:43" ht="15.75">
      <c r="A84" s="32">
        <v>79</v>
      </c>
      <c r="B84" s="36" t="s">
        <v>169</v>
      </c>
      <c r="C84" s="23" t="s">
        <v>53</v>
      </c>
      <c r="D84" s="23"/>
      <c r="E84" s="22">
        <f t="shared" si="13"/>
        <v>3.75</v>
      </c>
      <c r="F84" s="21"/>
      <c r="G84" s="21"/>
      <c r="H84" s="21"/>
      <c r="I84" s="21"/>
      <c r="J84" s="21"/>
      <c r="K84" s="21"/>
      <c r="L84" s="21">
        <v>0.5</v>
      </c>
      <c r="M84" s="21"/>
      <c r="N84" s="21">
        <v>1</v>
      </c>
      <c r="O84" s="21"/>
      <c r="P84" s="21"/>
      <c r="Q84" s="30">
        <f t="shared" si="14"/>
        <v>1.5</v>
      </c>
      <c r="R84" s="21">
        <v>2.25</v>
      </c>
      <c r="S84" s="26">
        <v>2.25</v>
      </c>
      <c r="T84" s="21"/>
      <c r="U84" s="21"/>
      <c r="V84" s="21"/>
      <c r="W84" s="21"/>
      <c r="X84" s="21"/>
      <c r="Y84" s="21"/>
      <c r="Z84" s="27">
        <f t="shared" si="18"/>
        <v>0</v>
      </c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31">
        <v>0</v>
      </c>
      <c r="AN84" s="31">
        <f t="shared" si="15"/>
        <v>0</v>
      </c>
      <c r="AO84" s="21"/>
      <c r="AP84" s="20">
        <f t="shared" si="16"/>
        <v>2.25</v>
      </c>
      <c r="AQ84" s="22">
        <f t="shared" si="17"/>
        <v>3.75</v>
      </c>
    </row>
    <row r="85" spans="1:43" ht="15.75">
      <c r="A85" s="32">
        <v>80</v>
      </c>
      <c r="B85" s="36" t="s">
        <v>104</v>
      </c>
      <c r="C85" s="23" t="s">
        <v>105</v>
      </c>
      <c r="D85" s="23"/>
      <c r="E85" s="22">
        <f t="shared" si="13"/>
        <v>9.129999999999999</v>
      </c>
      <c r="F85" s="21"/>
      <c r="G85" s="21"/>
      <c r="H85" s="21"/>
      <c r="I85" s="21"/>
      <c r="J85" s="21"/>
      <c r="K85" s="21"/>
      <c r="L85" s="21">
        <v>0.5</v>
      </c>
      <c r="M85" s="21"/>
      <c r="N85" s="21"/>
      <c r="O85" s="21"/>
      <c r="P85" s="21"/>
      <c r="Q85" s="30">
        <f t="shared" si="14"/>
        <v>0.5</v>
      </c>
      <c r="R85" s="21">
        <v>6.75</v>
      </c>
      <c r="S85" s="26">
        <v>6.75</v>
      </c>
      <c r="T85" s="21"/>
      <c r="U85" s="21"/>
      <c r="V85" s="21"/>
      <c r="W85" s="21"/>
      <c r="X85" s="21"/>
      <c r="Y85" s="21">
        <v>1.88</v>
      </c>
      <c r="Z85" s="27">
        <f t="shared" si="18"/>
        <v>1.88</v>
      </c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31">
        <v>0</v>
      </c>
      <c r="AN85" s="31">
        <f t="shared" si="15"/>
        <v>1.88</v>
      </c>
      <c r="AO85" s="21"/>
      <c r="AP85" s="20">
        <f t="shared" si="16"/>
        <v>8.629999999999999</v>
      </c>
      <c r="AQ85" s="22">
        <f t="shared" si="17"/>
        <v>9.129999999999999</v>
      </c>
    </row>
    <row r="86" spans="1:43" ht="15.75">
      <c r="A86" s="32">
        <v>81</v>
      </c>
      <c r="B86" s="36" t="s">
        <v>170</v>
      </c>
      <c r="C86" s="23" t="s">
        <v>82</v>
      </c>
      <c r="D86" s="23"/>
      <c r="E86" s="22">
        <f t="shared" si="13"/>
        <v>16</v>
      </c>
      <c r="F86" s="21"/>
      <c r="G86" s="21">
        <v>2.5</v>
      </c>
      <c r="H86" s="21"/>
      <c r="I86" s="21"/>
      <c r="J86" s="21"/>
      <c r="K86" s="21"/>
      <c r="L86" s="21"/>
      <c r="M86" s="21">
        <v>0.5</v>
      </c>
      <c r="N86" s="21"/>
      <c r="O86" s="21"/>
      <c r="P86" s="21"/>
      <c r="Q86" s="30">
        <f t="shared" si="14"/>
        <v>3</v>
      </c>
      <c r="R86" s="21">
        <v>11</v>
      </c>
      <c r="S86" s="26">
        <v>11</v>
      </c>
      <c r="T86" s="21"/>
      <c r="U86" s="21"/>
      <c r="V86" s="21"/>
      <c r="W86" s="21"/>
      <c r="X86" s="21"/>
      <c r="Y86" s="21">
        <v>2</v>
      </c>
      <c r="Z86" s="27">
        <f t="shared" si="18"/>
        <v>2</v>
      </c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31">
        <v>0</v>
      </c>
      <c r="AN86" s="31">
        <f t="shared" si="15"/>
        <v>2</v>
      </c>
      <c r="AO86" s="21"/>
      <c r="AP86" s="20">
        <f t="shared" si="16"/>
        <v>13</v>
      </c>
      <c r="AQ86" s="22">
        <f t="shared" si="17"/>
        <v>16</v>
      </c>
    </row>
    <row r="87" spans="1:43" ht="15.75">
      <c r="A87" s="32">
        <v>82</v>
      </c>
      <c r="B87" s="36" t="s">
        <v>106</v>
      </c>
      <c r="C87" s="23" t="s">
        <v>93</v>
      </c>
      <c r="D87" s="23"/>
      <c r="E87" s="22">
        <f t="shared" si="13"/>
        <v>7.88</v>
      </c>
      <c r="F87" s="21"/>
      <c r="G87" s="21"/>
      <c r="H87" s="21"/>
      <c r="I87" s="21"/>
      <c r="J87" s="21"/>
      <c r="K87" s="21">
        <v>0.5</v>
      </c>
      <c r="L87" s="21"/>
      <c r="M87" s="21"/>
      <c r="N87" s="21"/>
      <c r="O87" s="21"/>
      <c r="P87" s="21"/>
      <c r="Q87" s="30">
        <f t="shared" si="14"/>
        <v>0.5</v>
      </c>
      <c r="R87" s="21">
        <v>6</v>
      </c>
      <c r="S87" s="26">
        <v>6</v>
      </c>
      <c r="T87" s="21"/>
      <c r="U87" s="21"/>
      <c r="V87" s="21"/>
      <c r="W87" s="21"/>
      <c r="X87" s="21"/>
      <c r="Y87" s="21">
        <v>1.38</v>
      </c>
      <c r="Z87" s="27">
        <f t="shared" si="18"/>
        <v>1.38</v>
      </c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31">
        <v>0</v>
      </c>
      <c r="AN87" s="31">
        <f t="shared" si="15"/>
        <v>1.38</v>
      </c>
      <c r="AO87" s="21"/>
      <c r="AP87" s="20">
        <f t="shared" si="16"/>
        <v>7.38</v>
      </c>
      <c r="AQ87" s="22">
        <f t="shared" si="17"/>
        <v>7.88</v>
      </c>
    </row>
    <row r="88" spans="1:43" ht="15.75">
      <c r="A88" s="32">
        <v>83</v>
      </c>
      <c r="B88" s="36" t="s">
        <v>107</v>
      </c>
      <c r="C88" s="23" t="s">
        <v>47</v>
      </c>
      <c r="D88" s="23"/>
      <c r="E88" s="22">
        <f t="shared" si="13"/>
        <v>11.88</v>
      </c>
      <c r="F88" s="21"/>
      <c r="G88" s="21">
        <v>2.5</v>
      </c>
      <c r="H88" s="21"/>
      <c r="I88" s="21"/>
      <c r="J88" s="21"/>
      <c r="K88" s="21"/>
      <c r="L88" s="21">
        <v>0.5</v>
      </c>
      <c r="M88" s="21"/>
      <c r="N88" s="21"/>
      <c r="O88" s="21"/>
      <c r="P88" s="21"/>
      <c r="Q88" s="30">
        <f t="shared" si="14"/>
        <v>3</v>
      </c>
      <c r="R88" s="21">
        <v>8.5</v>
      </c>
      <c r="S88" s="26">
        <v>8.5</v>
      </c>
      <c r="T88" s="21"/>
      <c r="U88" s="21"/>
      <c r="V88" s="21"/>
      <c r="W88" s="21"/>
      <c r="X88" s="21"/>
      <c r="Y88" s="21">
        <v>0.38</v>
      </c>
      <c r="Z88" s="27">
        <f t="shared" si="18"/>
        <v>0.38</v>
      </c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31">
        <v>0</v>
      </c>
      <c r="AN88" s="31">
        <f t="shared" si="15"/>
        <v>0.38</v>
      </c>
      <c r="AO88" s="21"/>
      <c r="AP88" s="20">
        <f t="shared" si="16"/>
        <v>8.88</v>
      </c>
      <c r="AQ88" s="22">
        <f t="shared" si="17"/>
        <v>11.88</v>
      </c>
    </row>
    <row r="89" spans="1:43" ht="15.75">
      <c r="A89" s="32">
        <v>84</v>
      </c>
      <c r="B89" s="36" t="s">
        <v>108</v>
      </c>
      <c r="C89" s="23" t="s">
        <v>47</v>
      </c>
      <c r="D89" s="23"/>
      <c r="E89" s="22">
        <f t="shared" si="13"/>
        <v>13.5</v>
      </c>
      <c r="F89" s="21"/>
      <c r="G89" s="21"/>
      <c r="H89" s="21"/>
      <c r="I89" s="21"/>
      <c r="J89" s="21"/>
      <c r="K89" s="21"/>
      <c r="L89" s="21">
        <v>0.5</v>
      </c>
      <c r="M89" s="21"/>
      <c r="N89" s="21"/>
      <c r="O89" s="21"/>
      <c r="P89" s="21"/>
      <c r="Q89" s="30">
        <f t="shared" si="14"/>
        <v>0.5</v>
      </c>
      <c r="R89" s="21">
        <v>11</v>
      </c>
      <c r="S89" s="26">
        <v>11</v>
      </c>
      <c r="T89" s="21"/>
      <c r="U89" s="21"/>
      <c r="V89" s="21"/>
      <c r="W89" s="21"/>
      <c r="X89" s="21"/>
      <c r="Y89" s="21">
        <v>2</v>
      </c>
      <c r="Z89" s="27">
        <f t="shared" si="18"/>
        <v>2</v>
      </c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31">
        <v>0</v>
      </c>
      <c r="AN89" s="31">
        <f t="shared" si="15"/>
        <v>2</v>
      </c>
      <c r="AO89" s="21"/>
      <c r="AP89" s="20">
        <f t="shared" si="16"/>
        <v>13</v>
      </c>
      <c r="AQ89" s="22">
        <f t="shared" si="17"/>
        <v>13.5</v>
      </c>
    </row>
    <row r="90" spans="1:45" ht="15.75">
      <c r="A90" s="32">
        <v>85</v>
      </c>
      <c r="B90" s="36" t="s">
        <v>171</v>
      </c>
      <c r="C90" s="23" t="s">
        <v>112</v>
      </c>
      <c r="D90" s="23"/>
      <c r="E90" s="22">
        <f t="shared" si="13"/>
        <v>12.57</v>
      </c>
      <c r="F90" s="21"/>
      <c r="G90" s="21"/>
      <c r="H90" s="21"/>
      <c r="I90" s="21"/>
      <c r="J90" s="21"/>
      <c r="K90" s="21"/>
      <c r="L90" s="21">
        <v>0.5</v>
      </c>
      <c r="M90" s="21"/>
      <c r="N90" s="21"/>
      <c r="O90" s="21"/>
      <c r="P90" s="21"/>
      <c r="Q90" s="30">
        <f t="shared" si="14"/>
        <v>0.5</v>
      </c>
      <c r="R90" s="21">
        <v>11</v>
      </c>
      <c r="S90" s="26">
        <v>11</v>
      </c>
      <c r="T90" s="21"/>
      <c r="U90" s="21"/>
      <c r="V90" s="21"/>
      <c r="W90" s="21"/>
      <c r="X90" s="21"/>
      <c r="Y90" s="21">
        <v>0.88</v>
      </c>
      <c r="Z90" s="27">
        <f t="shared" si="18"/>
        <v>0.88</v>
      </c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>
        <v>0.19</v>
      </c>
      <c r="AM90" s="31">
        <v>0.19</v>
      </c>
      <c r="AN90" s="31">
        <f t="shared" si="15"/>
        <v>1.07</v>
      </c>
      <c r="AO90" s="21"/>
      <c r="AP90" s="20">
        <f t="shared" si="16"/>
        <v>12.07</v>
      </c>
      <c r="AQ90" s="22">
        <f t="shared" si="17"/>
        <v>12.57</v>
      </c>
      <c r="AS90" s="19" t="s">
        <v>201</v>
      </c>
    </row>
    <row r="91" spans="1:43" ht="15.75">
      <c r="A91" s="32">
        <v>86</v>
      </c>
      <c r="B91" s="36" t="s">
        <v>194</v>
      </c>
      <c r="C91" s="23" t="s">
        <v>82</v>
      </c>
      <c r="D91" s="23"/>
      <c r="E91" s="22">
        <f t="shared" si="13"/>
        <v>3.75</v>
      </c>
      <c r="F91" s="21"/>
      <c r="G91" s="21"/>
      <c r="H91" s="21"/>
      <c r="I91" s="21"/>
      <c r="J91" s="21"/>
      <c r="K91" s="21"/>
      <c r="L91" s="21"/>
      <c r="M91" s="21">
        <v>0.5</v>
      </c>
      <c r="N91" s="21"/>
      <c r="O91" s="21"/>
      <c r="P91" s="21"/>
      <c r="Q91" s="30">
        <f t="shared" si="14"/>
        <v>0.5</v>
      </c>
      <c r="R91" s="21">
        <v>3.25</v>
      </c>
      <c r="S91" s="26">
        <v>3.25</v>
      </c>
      <c r="T91" s="21"/>
      <c r="U91" s="21"/>
      <c r="V91" s="21"/>
      <c r="W91" s="21"/>
      <c r="X91" s="21"/>
      <c r="Y91" s="21"/>
      <c r="Z91" s="27">
        <f t="shared" si="18"/>
        <v>0</v>
      </c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31">
        <v>0</v>
      </c>
      <c r="AN91" s="31">
        <f t="shared" si="15"/>
        <v>0</v>
      </c>
      <c r="AO91" s="21"/>
      <c r="AP91" s="20">
        <f t="shared" si="16"/>
        <v>3.25</v>
      </c>
      <c r="AQ91" s="22">
        <f t="shared" si="17"/>
        <v>3.75</v>
      </c>
    </row>
    <row r="92" spans="1:43" ht="15.75">
      <c r="A92" s="32">
        <v>87</v>
      </c>
      <c r="B92" s="36" t="s">
        <v>172</v>
      </c>
      <c r="C92" s="23" t="s">
        <v>68</v>
      </c>
      <c r="D92" s="23"/>
      <c r="E92" s="22">
        <f t="shared" si="13"/>
        <v>9.5</v>
      </c>
      <c r="F92" s="21"/>
      <c r="G92" s="21"/>
      <c r="H92" s="21"/>
      <c r="I92" s="21"/>
      <c r="J92" s="21"/>
      <c r="K92" s="21"/>
      <c r="L92" s="21">
        <v>0.5</v>
      </c>
      <c r="M92" s="21"/>
      <c r="N92" s="21">
        <v>1</v>
      </c>
      <c r="O92" s="21"/>
      <c r="P92" s="51"/>
      <c r="Q92" s="30">
        <f t="shared" si="14"/>
        <v>1.5</v>
      </c>
      <c r="R92" s="21">
        <v>8</v>
      </c>
      <c r="S92" s="26">
        <v>8</v>
      </c>
      <c r="T92" s="21"/>
      <c r="U92" s="21"/>
      <c r="V92" s="21"/>
      <c r="W92" s="21"/>
      <c r="X92" s="21"/>
      <c r="Y92" s="21"/>
      <c r="Z92" s="27">
        <f t="shared" si="18"/>
        <v>0</v>
      </c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31">
        <v>0</v>
      </c>
      <c r="AN92" s="31">
        <f t="shared" si="15"/>
        <v>0</v>
      </c>
      <c r="AO92" s="21"/>
      <c r="AP92" s="20">
        <f t="shared" si="16"/>
        <v>8</v>
      </c>
      <c r="AQ92" s="22">
        <f t="shared" si="17"/>
        <v>9.5</v>
      </c>
    </row>
    <row r="93" spans="1:43" ht="15.75">
      <c r="A93" s="32">
        <v>88</v>
      </c>
      <c r="B93" s="36" t="s">
        <v>109</v>
      </c>
      <c r="C93" s="23" t="s">
        <v>47</v>
      </c>
      <c r="D93" s="23"/>
      <c r="E93" s="22">
        <f t="shared" si="13"/>
        <v>13.75</v>
      </c>
      <c r="F93" s="21"/>
      <c r="G93" s="21">
        <v>2.5</v>
      </c>
      <c r="H93" s="21"/>
      <c r="I93" s="21"/>
      <c r="J93" s="21"/>
      <c r="K93" s="21"/>
      <c r="L93" s="21">
        <v>0.5</v>
      </c>
      <c r="M93" s="21"/>
      <c r="N93" s="21"/>
      <c r="O93" s="21"/>
      <c r="P93" s="21"/>
      <c r="Q93" s="30">
        <f t="shared" si="14"/>
        <v>3</v>
      </c>
      <c r="R93" s="21">
        <v>8.75</v>
      </c>
      <c r="S93" s="26">
        <v>8.75</v>
      </c>
      <c r="T93" s="21"/>
      <c r="U93" s="21"/>
      <c r="V93" s="21"/>
      <c r="W93" s="21"/>
      <c r="X93" s="21"/>
      <c r="Y93" s="21">
        <v>2</v>
      </c>
      <c r="Z93" s="27">
        <f t="shared" si="18"/>
        <v>2</v>
      </c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31">
        <v>0</v>
      </c>
      <c r="AN93" s="31">
        <f t="shared" si="15"/>
        <v>2</v>
      </c>
      <c r="AO93" s="21"/>
      <c r="AP93" s="20">
        <f t="shared" si="16"/>
        <v>10.75</v>
      </c>
      <c r="AQ93" s="22">
        <f t="shared" si="17"/>
        <v>13.75</v>
      </c>
    </row>
    <row r="94" spans="1:43" ht="15.75">
      <c r="A94" s="32">
        <v>89</v>
      </c>
      <c r="B94" s="36" t="s">
        <v>173</v>
      </c>
      <c r="C94" s="23" t="s">
        <v>45</v>
      </c>
      <c r="D94" s="23"/>
      <c r="E94" s="22">
        <f t="shared" si="13"/>
        <v>12.07</v>
      </c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30">
        <f t="shared" si="14"/>
        <v>0</v>
      </c>
      <c r="R94" s="21">
        <v>11</v>
      </c>
      <c r="S94" s="26">
        <v>11</v>
      </c>
      <c r="T94" s="21"/>
      <c r="U94" s="21"/>
      <c r="V94" s="21"/>
      <c r="W94" s="21"/>
      <c r="X94" s="21"/>
      <c r="Y94" s="21">
        <v>0.38</v>
      </c>
      <c r="Z94" s="27">
        <f t="shared" si="18"/>
        <v>0.38</v>
      </c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>
        <v>0.69</v>
      </c>
      <c r="AM94" s="31">
        <v>0.69</v>
      </c>
      <c r="AN94" s="31">
        <f t="shared" si="15"/>
        <v>1.0699999999999998</v>
      </c>
      <c r="AO94" s="21"/>
      <c r="AP94" s="20">
        <f t="shared" si="16"/>
        <v>12.07</v>
      </c>
      <c r="AQ94" s="22">
        <f t="shared" si="17"/>
        <v>12.07</v>
      </c>
    </row>
    <row r="95" spans="1:43" ht="15.75">
      <c r="A95" s="32">
        <v>90</v>
      </c>
      <c r="B95" s="36" t="s">
        <v>174</v>
      </c>
      <c r="C95" s="23" t="s">
        <v>61</v>
      </c>
      <c r="D95" s="23"/>
      <c r="E95" s="22">
        <f t="shared" si="13"/>
        <v>11.5</v>
      </c>
      <c r="F95" s="21"/>
      <c r="G95" s="21"/>
      <c r="H95" s="21"/>
      <c r="I95" s="21"/>
      <c r="J95" s="21"/>
      <c r="K95" s="21"/>
      <c r="L95" s="21">
        <v>0.5</v>
      </c>
      <c r="M95" s="21"/>
      <c r="N95" s="21"/>
      <c r="O95" s="21"/>
      <c r="P95" s="21"/>
      <c r="Q95" s="30">
        <f t="shared" si="14"/>
        <v>0.5</v>
      </c>
      <c r="R95" s="21">
        <v>11</v>
      </c>
      <c r="S95" s="26">
        <v>11</v>
      </c>
      <c r="T95" s="21"/>
      <c r="U95" s="21"/>
      <c r="V95" s="21"/>
      <c r="W95" s="21"/>
      <c r="X95" s="21"/>
      <c r="Y95" s="21"/>
      <c r="Z95" s="27">
        <f t="shared" si="18"/>
        <v>0</v>
      </c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31">
        <v>0</v>
      </c>
      <c r="AN95" s="31">
        <f t="shared" si="15"/>
        <v>0</v>
      </c>
      <c r="AO95" s="21"/>
      <c r="AP95" s="20">
        <f t="shared" si="16"/>
        <v>11</v>
      </c>
      <c r="AQ95" s="22">
        <f t="shared" si="17"/>
        <v>11.5</v>
      </c>
    </row>
    <row r="96" spans="1:43" ht="15.75">
      <c r="A96" s="32">
        <v>91</v>
      </c>
      <c r="B96" s="36" t="s">
        <v>192</v>
      </c>
      <c r="C96" s="23" t="s">
        <v>203</v>
      </c>
      <c r="D96" s="23"/>
      <c r="E96" s="22">
        <f t="shared" si="13"/>
        <v>11.5</v>
      </c>
      <c r="F96" s="21"/>
      <c r="G96" s="21"/>
      <c r="H96" s="21"/>
      <c r="I96" s="21"/>
      <c r="J96" s="21"/>
      <c r="K96" s="21"/>
      <c r="L96" s="21">
        <v>0.5</v>
      </c>
      <c r="M96" s="21"/>
      <c r="N96" s="21"/>
      <c r="O96" s="21"/>
      <c r="P96" s="21"/>
      <c r="Q96" s="30">
        <f t="shared" si="14"/>
        <v>0.5</v>
      </c>
      <c r="R96" s="21">
        <v>11</v>
      </c>
      <c r="S96" s="26">
        <v>11</v>
      </c>
      <c r="T96" s="21"/>
      <c r="U96" s="21"/>
      <c r="V96" s="21"/>
      <c r="W96" s="21"/>
      <c r="X96" s="21"/>
      <c r="Y96" s="21"/>
      <c r="Z96" s="27">
        <f t="shared" si="18"/>
        <v>0</v>
      </c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31">
        <v>0</v>
      </c>
      <c r="AN96" s="31">
        <f t="shared" si="15"/>
        <v>0</v>
      </c>
      <c r="AO96" s="21"/>
      <c r="AP96" s="20">
        <f t="shared" si="16"/>
        <v>11</v>
      </c>
      <c r="AQ96" s="22">
        <f t="shared" si="17"/>
        <v>11.5</v>
      </c>
    </row>
    <row r="97" spans="1:43" ht="15.75">
      <c r="A97" s="32">
        <v>92</v>
      </c>
      <c r="B97" s="36" t="s">
        <v>110</v>
      </c>
      <c r="C97" s="23" t="s">
        <v>82</v>
      </c>
      <c r="D97" s="23"/>
      <c r="E97" s="52">
        <f t="shared" si="13"/>
        <v>16.5</v>
      </c>
      <c r="F97" s="21"/>
      <c r="G97" s="21">
        <v>2.5</v>
      </c>
      <c r="H97" s="21"/>
      <c r="I97" s="21"/>
      <c r="J97" s="21"/>
      <c r="K97" s="21"/>
      <c r="L97" s="21"/>
      <c r="M97" s="21"/>
      <c r="N97" s="21"/>
      <c r="O97" s="21"/>
      <c r="P97" s="21"/>
      <c r="Q97" s="30">
        <f t="shared" si="14"/>
        <v>2.5</v>
      </c>
      <c r="R97" s="21">
        <v>11</v>
      </c>
      <c r="S97" s="26">
        <v>11</v>
      </c>
      <c r="T97" s="21"/>
      <c r="U97" s="21"/>
      <c r="V97" s="21"/>
      <c r="W97" s="21"/>
      <c r="X97" s="21"/>
      <c r="Y97" s="21">
        <v>2</v>
      </c>
      <c r="Z97" s="27">
        <f t="shared" si="18"/>
        <v>2</v>
      </c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31">
        <v>0</v>
      </c>
      <c r="AN97" s="31">
        <f t="shared" si="15"/>
        <v>2</v>
      </c>
      <c r="AO97" s="49">
        <v>1</v>
      </c>
      <c r="AP97" s="20">
        <f t="shared" si="16"/>
        <v>14</v>
      </c>
      <c r="AQ97" s="22">
        <f t="shared" si="17"/>
        <v>16.5</v>
      </c>
    </row>
    <row r="98" spans="1:43" ht="15.75">
      <c r="A98" s="32">
        <v>93</v>
      </c>
      <c r="B98" s="36" t="s">
        <v>111</v>
      </c>
      <c r="C98" s="23" t="s">
        <v>47</v>
      </c>
      <c r="D98" s="23"/>
      <c r="E98" s="22">
        <f t="shared" si="13"/>
        <v>14</v>
      </c>
      <c r="F98" s="21"/>
      <c r="G98" s="21"/>
      <c r="H98" s="21"/>
      <c r="I98" s="21"/>
      <c r="J98" s="21"/>
      <c r="K98" s="21"/>
      <c r="L98" s="21">
        <v>0.5</v>
      </c>
      <c r="M98" s="21">
        <v>0.5</v>
      </c>
      <c r="N98" s="21"/>
      <c r="O98" s="21"/>
      <c r="P98" s="21"/>
      <c r="Q98" s="30">
        <f t="shared" si="14"/>
        <v>1</v>
      </c>
      <c r="R98" s="21">
        <v>11</v>
      </c>
      <c r="S98" s="26">
        <v>11</v>
      </c>
      <c r="T98" s="21"/>
      <c r="U98" s="21"/>
      <c r="V98" s="21"/>
      <c r="W98" s="21"/>
      <c r="X98" s="21"/>
      <c r="Y98" s="21">
        <v>1.88</v>
      </c>
      <c r="Z98" s="27">
        <f t="shared" si="18"/>
        <v>1.88</v>
      </c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>
        <v>0.19</v>
      </c>
      <c r="AM98" s="31">
        <v>0.19</v>
      </c>
      <c r="AN98" s="31">
        <f t="shared" si="15"/>
        <v>2</v>
      </c>
      <c r="AO98" s="21"/>
      <c r="AP98" s="20">
        <f t="shared" si="16"/>
        <v>13</v>
      </c>
      <c r="AQ98" s="22">
        <f t="shared" si="17"/>
        <v>14</v>
      </c>
    </row>
    <row r="99" spans="1:43" ht="15.75">
      <c r="A99" s="32">
        <v>94</v>
      </c>
      <c r="B99" s="36" t="s">
        <v>196</v>
      </c>
      <c r="C99" s="23" t="s">
        <v>45</v>
      </c>
      <c r="D99" s="23"/>
      <c r="E99" s="22">
        <f t="shared" si="13"/>
        <v>8</v>
      </c>
      <c r="F99" s="21"/>
      <c r="G99" s="21"/>
      <c r="H99" s="21"/>
      <c r="I99" s="21"/>
      <c r="J99" s="21"/>
      <c r="K99" s="21"/>
      <c r="L99" s="21">
        <v>0.5</v>
      </c>
      <c r="M99" s="21"/>
      <c r="N99" s="21"/>
      <c r="O99" s="21"/>
      <c r="P99" s="21"/>
      <c r="Q99" s="30">
        <f t="shared" si="14"/>
        <v>0.5</v>
      </c>
      <c r="R99" s="21">
        <v>7.5</v>
      </c>
      <c r="S99" s="26">
        <v>7.5</v>
      </c>
      <c r="T99" s="21"/>
      <c r="U99" s="21"/>
      <c r="V99" s="21"/>
      <c r="W99" s="21"/>
      <c r="X99" s="21"/>
      <c r="Y99" s="21"/>
      <c r="Z99" s="27">
        <f t="shared" si="18"/>
        <v>0</v>
      </c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31">
        <v>0</v>
      </c>
      <c r="AN99" s="31">
        <f t="shared" si="15"/>
        <v>0</v>
      </c>
      <c r="AO99" s="21"/>
      <c r="AP99" s="20">
        <f t="shared" si="16"/>
        <v>7.5</v>
      </c>
      <c r="AQ99" s="22">
        <f t="shared" si="17"/>
        <v>8</v>
      </c>
    </row>
    <row r="100" spans="1:43" ht="15.75">
      <c r="A100" s="32">
        <v>95</v>
      </c>
      <c r="B100" s="36" t="s">
        <v>175</v>
      </c>
      <c r="C100" s="23" t="s">
        <v>112</v>
      </c>
      <c r="D100" s="23"/>
      <c r="E100" s="22">
        <f t="shared" si="13"/>
        <v>13.5</v>
      </c>
      <c r="F100" s="21"/>
      <c r="G100" s="21"/>
      <c r="H100" s="21"/>
      <c r="I100" s="21"/>
      <c r="J100" s="21"/>
      <c r="K100" s="21"/>
      <c r="L100" s="21">
        <v>0.5</v>
      </c>
      <c r="M100" s="21"/>
      <c r="N100" s="21"/>
      <c r="O100" s="21"/>
      <c r="P100" s="21"/>
      <c r="Q100" s="30">
        <f t="shared" si="14"/>
        <v>0.5</v>
      </c>
      <c r="R100" s="21">
        <v>11</v>
      </c>
      <c r="S100" s="26">
        <v>11</v>
      </c>
      <c r="T100" s="21"/>
      <c r="U100" s="21"/>
      <c r="V100" s="21"/>
      <c r="W100" s="21"/>
      <c r="X100" s="21"/>
      <c r="Y100" s="21">
        <v>2</v>
      </c>
      <c r="Z100" s="27">
        <f t="shared" si="18"/>
        <v>2</v>
      </c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31">
        <v>0</v>
      </c>
      <c r="AN100" s="31">
        <f t="shared" si="15"/>
        <v>2</v>
      </c>
      <c r="AO100" s="21"/>
      <c r="AP100" s="20">
        <f t="shared" si="16"/>
        <v>13</v>
      </c>
      <c r="AQ100" s="22">
        <f t="shared" si="17"/>
        <v>13.5</v>
      </c>
    </row>
    <row r="101" spans="1:43" ht="15.75">
      <c r="A101" s="32">
        <v>96</v>
      </c>
      <c r="B101" s="36" t="s">
        <v>113</v>
      </c>
      <c r="C101" s="23" t="s">
        <v>114</v>
      </c>
      <c r="D101" s="23"/>
      <c r="E101" s="22">
        <f t="shared" si="13"/>
        <v>15.75</v>
      </c>
      <c r="F101" s="21"/>
      <c r="G101" s="21">
        <v>2.5</v>
      </c>
      <c r="H101" s="21"/>
      <c r="I101" s="21"/>
      <c r="J101" s="21"/>
      <c r="K101" s="21"/>
      <c r="L101" s="21">
        <v>0.5</v>
      </c>
      <c r="M101" s="21"/>
      <c r="N101" s="21"/>
      <c r="O101" s="21"/>
      <c r="P101" s="21"/>
      <c r="Q101" s="30">
        <f t="shared" si="14"/>
        <v>3</v>
      </c>
      <c r="R101" s="21">
        <v>11</v>
      </c>
      <c r="S101" s="26">
        <v>11</v>
      </c>
      <c r="T101" s="21"/>
      <c r="U101" s="21"/>
      <c r="V101" s="21"/>
      <c r="W101" s="21"/>
      <c r="X101" s="21"/>
      <c r="Y101" s="21">
        <v>0.75</v>
      </c>
      <c r="Z101" s="27">
        <f t="shared" si="18"/>
        <v>0.75</v>
      </c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>
        <v>1</v>
      </c>
      <c r="AM101" s="31">
        <v>1</v>
      </c>
      <c r="AN101" s="31">
        <f t="shared" si="15"/>
        <v>1.75</v>
      </c>
      <c r="AO101" s="21"/>
      <c r="AP101" s="20">
        <f t="shared" si="16"/>
        <v>12.75</v>
      </c>
      <c r="AQ101" s="22">
        <f t="shared" si="17"/>
        <v>15.75</v>
      </c>
    </row>
    <row r="102" spans="1:43" ht="15.75">
      <c r="A102" s="32">
        <v>97</v>
      </c>
      <c r="B102" s="36" t="s">
        <v>193</v>
      </c>
      <c r="C102" s="23" t="s">
        <v>205</v>
      </c>
      <c r="D102" s="23"/>
      <c r="E102" s="52">
        <f aca="true" t="shared" si="19" ref="E102:E135">AQ102</f>
        <v>5.25</v>
      </c>
      <c r="F102" s="21"/>
      <c r="G102" s="21"/>
      <c r="H102" s="21"/>
      <c r="I102" s="21"/>
      <c r="J102" s="21"/>
      <c r="K102" s="21"/>
      <c r="L102" s="49">
        <v>0.5</v>
      </c>
      <c r="M102" s="21"/>
      <c r="N102" s="51"/>
      <c r="O102" s="21"/>
      <c r="P102" s="21"/>
      <c r="Q102" s="30">
        <f aca="true" t="shared" si="20" ref="Q102:Q133">IF((F102+G102)&gt;4,SUM(F102:P102)-G102,SUM(F102:P102))</f>
        <v>0.5</v>
      </c>
      <c r="R102" s="21">
        <v>4.75</v>
      </c>
      <c r="S102" s="26">
        <v>4.75</v>
      </c>
      <c r="T102" s="21"/>
      <c r="U102" s="21"/>
      <c r="V102" s="21"/>
      <c r="W102" s="21"/>
      <c r="X102" s="21"/>
      <c r="Y102" s="21"/>
      <c r="Z102" s="27">
        <f t="shared" si="18"/>
        <v>0</v>
      </c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31">
        <v>0</v>
      </c>
      <c r="AN102" s="31">
        <f aca="true" t="shared" si="21" ref="AN102:AN133">IF((Z102+AM102)&lt;=2,(Z102+AM102),2)</f>
        <v>0</v>
      </c>
      <c r="AO102" s="21"/>
      <c r="AP102" s="20">
        <f aca="true" t="shared" si="22" ref="AP102:AP133">IF((S102+AN102+AO102)&gt;14,14,S102+AN102+AO102)</f>
        <v>4.75</v>
      </c>
      <c r="AQ102" s="22">
        <f aca="true" t="shared" si="23" ref="AQ102:AQ133">Q102+AP102</f>
        <v>5.25</v>
      </c>
    </row>
    <row r="103" spans="1:43" ht="15.75">
      <c r="A103" s="32">
        <v>98</v>
      </c>
      <c r="B103" s="36" t="s">
        <v>176</v>
      </c>
      <c r="C103" s="23" t="s">
        <v>82</v>
      </c>
      <c r="D103" s="23"/>
      <c r="E103" s="22">
        <f t="shared" si="19"/>
        <v>13.5</v>
      </c>
      <c r="F103" s="21"/>
      <c r="G103" s="21">
        <v>2.5</v>
      </c>
      <c r="H103" s="21"/>
      <c r="I103" s="21"/>
      <c r="J103" s="21"/>
      <c r="K103" s="21"/>
      <c r="L103" s="21"/>
      <c r="M103" s="21"/>
      <c r="N103" s="21"/>
      <c r="O103" s="21"/>
      <c r="P103" s="21"/>
      <c r="Q103" s="30">
        <f t="shared" si="20"/>
        <v>2.5</v>
      </c>
      <c r="R103" s="21">
        <v>11</v>
      </c>
      <c r="S103" s="26">
        <v>11</v>
      </c>
      <c r="T103" s="21"/>
      <c r="U103" s="21"/>
      <c r="V103" s="21"/>
      <c r="W103" s="21"/>
      <c r="X103" s="21"/>
      <c r="Y103" s="21"/>
      <c r="Z103" s="27">
        <f t="shared" si="18"/>
        <v>0</v>
      </c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31">
        <v>0</v>
      </c>
      <c r="AN103" s="31">
        <f t="shared" si="21"/>
        <v>0</v>
      </c>
      <c r="AO103" s="21"/>
      <c r="AP103" s="20">
        <f t="shared" si="22"/>
        <v>11</v>
      </c>
      <c r="AQ103" s="22">
        <f t="shared" si="23"/>
        <v>13.5</v>
      </c>
    </row>
    <row r="104" spans="1:43" ht="15.75">
      <c r="A104" s="32">
        <v>99</v>
      </c>
      <c r="B104" s="36" t="s">
        <v>115</v>
      </c>
      <c r="C104" s="23" t="s">
        <v>116</v>
      </c>
      <c r="D104" s="23"/>
      <c r="E104" s="22">
        <f t="shared" si="19"/>
        <v>16.13</v>
      </c>
      <c r="F104" s="21"/>
      <c r="G104" s="21">
        <v>2.5</v>
      </c>
      <c r="H104" s="21"/>
      <c r="I104" s="21"/>
      <c r="J104" s="21"/>
      <c r="K104" s="21"/>
      <c r="L104" s="21">
        <v>0.5</v>
      </c>
      <c r="M104" s="21">
        <v>0.5</v>
      </c>
      <c r="N104" s="21"/>
      <c r="O104" s="21"/>
      <c r="P104" s="21"/>
      <c r="Q104" s="30">
        <f t="shared" si="20"/>
        <v>3.5</v>
      </c>
      <c r="R104" s="21">
        <v>10.75</v>
      </c>
      <c r="S104" s="26">
        <v>10.75</v>
      </c>
      <c r="T104" s="21"/>
      <c r="U104" s="21"/>
      <c r="V104" s="21"/>
      <c r="W104" s="21"/>
      <c r="X104" s="21"/>
      <c r="Y104" s="21">
        <v>1.88</v>
      </c>
      <c r="Z104" s="27">
        <f t="shared" si="18"/>
        <v>1.88</v>
      </c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31">
        <v>0</v>
      </c>
      <c r="AN104" s="31">
        <f t="shared" si="21"/>
        <v>1.88</v>
      </c>
      <c r="AO104" s="21"/>
      <c r="AP104" s="20">
        <f t="shared" si="22"/>
        <v>12.629999999999999</v>
      </c>
      <c r="AQ104" s="22">
        <f t="shared" si="23"/>
        <v>16.13</v>
      </c>
    </row>
    <row r="105" spans="1:43" ht="15.75">
      <c r="A105" s="32">
        <v>100</v>
      </c>
      <c r="B105" s="36" t="s">
        <v>117</v>
      </c>
      <c r="C105" s="23" t="s">
        <v>112</v>
      </c>
      <c r="D105" s="23"/>
      <c r="E105" s="22">
        <f t="shared" si="19"/>
        <v>13.5</v>
      </c>
      <c r="F105" s="21"/>
      <c r="G105" s="21"/>
      <c r="H105" s="21"/>
      <c r="I105" s="21"/>
      <c r="J105" s="21"/>
      <c r="K105" s="21"/>
      <c r="L105" s="21">
        <v>0.5</v>
      </c>
      <c r="M105" s="21"/>
      <c r="N105" s="21"/>
      <c r="O105" s="21"/>
      <c r="P105" s="21"/>
      <c r="Q105" s="30">
        <f t="shared" si="20"/>
        <v>0.5</v>
      </c>
      <c r="R105" s="21">
        <v>11</v>
      </c>
      <c r="S105" s="26">
        <v>11</v>
      </c>
      <c r="T105" s="21"/>
      <c r="U105" s="21"/>
      <c r="V105" s="21"/>
      <c r="W105" s="21"/>
      <c r="X105" s="21"/>
      <c r="Y105" s="21">
        <v>2</v>
      </c>
      <c r="Z105" s="27">
        <f t="shared" si="18"/>
        <v>2</v>
      </c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31">
        <v>0</v>
      </c>
      <c r="AN105" s="31">
        <f t="shared" si="21"/>
        <v>2</v>
      </c>
      <c r="AO105" s="21"/>
      <c r="AP105" s="20">
        <f t="shared" si="22"/>
        <v>13</v>
      </c>
      <c r="AQ105" s="22">
        <f t="shared" si="23"/>
        <v>13.5</v>
      </c>
    </row>
    <row r="106" spans="1:43" ht="15.75">
      <c r="A106" s="32">
        <v>101</v>
      </c>
      <c r="B106" s="36" t="s">
        <v>195</v>
      </c>
      <c r="C106" s="23" t="s">
        <v>76</v>
      </c>
      <c r="D106" s="23"/>
      <c r="E106" s="22">
        <f t="shared" si="19"/>
        <v>13.5</v>
      </c>
      <c r="F106" s="21"/>
      <c r="G106" s="21"/>
      <c r="H106" s="21"/>
      <c r="I106" s="21"/>
      <c r="J106" s="21"/>
      <c r="K106" s="21"/>
      <c r="L106" s="21">
        <v>0.5</v>
      </c>
      <c r="M106" s="21"/>
      <c r="N106" s="21"/>
      <c r="O106" s="21"/>
      <c r="P106" s="21"/>
      <c r="Q106" s="30">
        <f t="shared" si="20"/>
        <v>0.5</v>
      </c>
      <c r="R106" s="21">
        <v>11</v>
      </c>
      <c r="S106" s="26">
        <v>11</v>
      </c>
      <c r="T106" s="21"/>
      <c r="U106" s="21"/>
      <c r="V106" s="21"/>
      <c r="W106" s="21"/>
      <c r="X106" s="21"/>
      <c r="Y106" s="21">
        <v>2</v>
      </c>
      <c r="Z106" s="27">
        <f t="shared" si="18"/>
        <v>2</v>
      </c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31">
        <v>0</v>
      </c>
      <c r="AN106" s="31">
        <f t="shared" si="21"/>
        <v>2</v>
      </c>
      <c r="AO106" s="21"/>
      <c r="AP106" s="20">
        <f t="shared" si="22"/>
        <v>13</v>
      </c>
      <c r="AQ106" s="22">
        <f t="shared" si="23"/>
        <v>13.5</v>
      </c>
    </row>
    <row r="107" spans="1:43" ht="15.75">
      <c r="A107" s="32">
        <v>102</v>
      </c>
      <c r="B107" s="36" t="s">
        <v>118</v>
      </c>
      <c r="C107" s="23" t="s">
        <v>61</v>
      </c>
      <c r="D107" s="23"/>
      <c r="E107" s="22">
        <f t="shared" si="19"/>
        <v>13.5</v>
      </c>
      <c r="F107" s="21"/>
      <c r="G107" s="21"/>
      <c r="H107" s="21"/>
      <c r="I107" s="21"/>
      <c r="J107" s="21"/>
      <c r="K107" s="21"/>
      <c r="L107" s="21">
        <v>0.5</v>
      </c>
      <c r="M107" s="21"/>
      <c r="N107" s="21"/>
      <c r="O107" s="21"/>
      <c r="P107" s="21"/>
      <c r="Q107" s="30">
        <f t="shared" si="20"/>
        <v>0.5</v>
      </c>
      <c r="R107" s="21">
        <v>11</v>
      </c>
      <c r="S107" s="26">
        <v>11</v>
      </c>
      <c r="T107" s="21"/>
      <c r="U107" s="21"/>
      <c r="V107" s="21"/>
      <c r="W107" s="21"/>
      <c r="X107" s="21"/>
      <c r="Y107" s="21">
        <v>2</v>
      </c>
      <c r="Z107" s="27">
        <f t="shared" si="18"/>
        <v>2</v>
      </c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31">
        <v>0</v>
      </c>
      <c r="AN107" s="31">
        <f t="shared" si="21"/>
        <v>2</v>
      </c>
      <c r="AO107" s="21"/>
      <c r="AP107" s="20">
        <f t="shared" si="22"/>
        <v>13</v>
      </c>
      <c r="AQ107" s="22">
        <f t="shared" si="23"/>
        <v>13.5</v>
      </c>
    </row>
    <row r="108" spans="1:43" ht="15.75">
      <c r="A108" s="32">
        <v>103</v>
      </c>
      <c r="B108" s="36" t="s">
        <v>119</v>
      </c>
      <c r="C108" s="23" t="s">
        <v>112</v>
      </c>
      <c r="D108" s="23"/>
      <c r="E108" s="22">
        <f t="shared" si="19"/>
        <v>13.5</v>
      </c>
      <c r="F108" s="21"/>
      <c r="G108" s="21"/>
      <c r="H108" s="21"/>
      <c r="I108" s="21"/>
      <c r="J108" s="21"/>
      <c r="K108" s="21"/>
      <c r="L108" s="21">
        <v>0.5</v>
      </c>
      <c r="M108" s="21"/>
      <c r="N108" s="21"/>
      <c r="O108" s="21"/>
      <c r="P108" s="21"/>
      <c r="Q108" s="30">
        <f t="shared" si="20"/>
        <v>0.5</v>
      </c>
      <c r="R108" s="21">
        <v>11</v>
      </c>
      <c r="S108" s="26">
        <v>11</v>
      </c>
      <c r="T108" s="21"/>
      <c r="U108" s="21"/>
      <c r="V108" s="21"/>
      <c r="W108" s="21"/>
      <c r="X108" s="21"/>
      <c r="Y108" s="21">
        <v>2</v>
      </c>
      <c r="Z108" s="27">
        <f t="shared" si="18"/>
        <v>2</v>
      </c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31">
        <v>0</v>
      </c>
      <c r="AN108" s="31">
        <f t="shared" si="21"/>
        <v>2</v>
      </c>
      <c r="AO108" s="21"/>
      <c r="AP108" s="20">
        <f t="shared" si="22"/>
        <v>13</v>
      </c>
      <c r="AQ108" s="22">
        <f t="shared" si="23"/>
        <v>13.5</v>
      </c>
    </row>
    <row r="109" spans="1:43" ht="15.75">
      <c r="A109" s="32">
        <v>104</v>
      </c>
      <c r="B109" s="36" t="s">
        <v>120</v>
      </c>
      <c r="C109" s="23" t="s">
        <v>61</v>
      </c>
      <c r="D109" s="23"/>
      <c r="E109" s="22">
        <f t="shared" si="19"/>
        <v>12.82</v>
      </c>
      <c r="F109" s="21"/>
      <c r="G109" s="21"/>
      <c r="H109" s="21"/>
      <c r="I109" s="21"/>
      <c r="J109" s="21"/>
      <c r="K109" s="21"/>
      <c r="L109" s="21">
        <v>0.5</v>
      </c>
      <c r="M109" s="21"/>
      <c r="N109" s="21"/>
      <c r="O109" s="21"/>
      <c r="P109" s="21"/>
      <c r="Q109" s="30">
        <f t="shared" si="20"/>
        <v>0.5</v>
      </c>
      <c r="R109" s="21">
        <v>11</v>
      </c>
      <c r="S109" s="26">
        <v>11</v>
      </c>
      <c r="T109" s="21"/>
      <c r="U109" s="21"/>
      <c r="V109" s="21"/>
      <c r="W109" s="21"/>
      <c r="X109" s="21"/>
      <c r="Y109" s="21">
        <v>0.88</v>
      </c>
      <c r="Z109" s="27">
        <f t="shared" si="18"/>
        <v>0.88</v>
      </c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>
        <v>0.44</v>
      </c>
      <c r="AM109" s="31">
        <v>0.44</v>
      </c>
      <c r="AN109" s="31">
        <f t="shared" si="21"/>
        <v>1.32</v>
      </c>
      <c r="AO109" s="21"/>
      <c r="AP109" s="20">
        <f t="shared" si="22"/>
        <v>12.32</v>
      </c>
      <c r="AQ109" s="22">
        <f t="shared" si="23"/>
        <v>12.82</v>
      </c>
    </row>
    <row r="110" spans="1:43" ht="15.75">
      <c r="A110" s="32">
        <v>105</v>
      </c>
      <c r="B110" s="36" t="s">
        <v>177</v>
      </c>
      <c r="C110" s="23" t="s">
        <v>47</v>
      </c>
      <c r="D110" s="23"/>
      <c r="E110" s="22">
        <f t="shared" si="19"/>
        <v>13.69</v>
      </c>
      <c r="F110" s="21"/>
      <c r="G110" s="21"/>
      <c r="H110" s="21"/>
      <c r="I110" s="21"/>
      <c r="J110" s="21"/>
      <c r="K110" s="21"/>
      <c r="L110" s="21">
        <v>0.5</v>
      </c>
      <c r="M110" s="21"/>
      <c r="N110" s="21"/>
      <c r="O110" s="21"/>
      <c r="P110" s="21"/>
      <c r="Q110" s="30">
        <f t="shared" si="20"/>
        <v>0.5</v>
      </c>
      <c r="R110" s="21">
        <v>11</v>
      </c>
      <c r="S110" s="26">
        <v>11</v>
      </c>
      <c r="T110" s="21"/>
      <c r="U110" s="21"/>
      <c r="V110" s="21"/>
      <c r="W110" s="21"/>
      <c r="X110" s="21"/>
      <c r="Y110" s="21">
        <v>2</v>
      </c>
      <c r="Z110" s="27">
        <f aca="true" t="shared" si="24" ref="Z110:Z135">IF(SUM(T110:Y110)&gt;=2,2,SUM(T110:Y110))</f>
        <v>2</v>
      </c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31">
        <v>0</v>
      </c>
      <c r="AN110" s="31">
        <f t="shared" si="21"/>
        <v>2</v>
      </c>
      <c r="AO110" s="21">
        <v>0.19</v>
      </c>
      <c r="AP110" s="20">
        <f t="shared" si="22"/>
        <v>13.19</v>
      </c>
      <c r="AQ110" s="22">
        <f t="shared" si="23"/>
        <v>13.69</v>
      </c>
    </row>
    <row r="111" spans="1:43" ht="15.75">
      <c r="A111" s="32">
        <v>106</v>
      </c>
      <c r="B111" s="36" t="s">
        <v>121</v>
      </c>
      <c r="C111" s="23" t="s">
        <v>61</v>
      </c>
      <c r="D111" s="23"/>
      <c r="E111" s="22">
        <f t="shared" si="19"/>
        <v>13</v>
      </c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30">
        <f t="shared" si="20"/>
        <v>0</v>
      </c>
      <c r="R111" s="21">
        <v>11</v>
      </c>
      <c r="S111" s="26">
        <v>11</v>
      </c>
      <c r="T111" s="21"/>
      <c r="U111" s="21"/>
      <c r="V111" s="21"/>
      <c r="W111" s="21"/>
      <c r="X111" s="21"/>
      <c r="Y111" s="21">
        <v>2</v>
      </c>
      <c r="Z111" s="27">
        <f t="shared" si="24"/>
        <v>2</v>
      </c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31">
        <v>0</v>
      </c>
      <c r="AN111" s="31">
        <f t="shared" si="21"/>
        <v>2</v>
      </c>
      <c r="AO111" s="21"/>
      <c r="AP111" s="20">
        <f t="shared" si="22"/>
        <v>13</v>
      </c>
      <c r="AQ111" s="22">
        <f t="shared" si="23"/>
        <v>13</v>
      </c>
    </row>
    <row r="112" spans="1:43" ht="15.75">
      <c r="A112" s="32">
        <v>107</v>
      </c>
      <c r="B112" s="36" t="s">
        <v>122</v>
      </c>
      <c r="C112" s="23" t="s">
        <v>45</v>
      </c>
      <c r="D112" s="23"/>
      <c r="E112" s="22">
        <f t="shared" si="19"/>
        <v>14</v>
      </c>
      <c r="F112" s="21"/>
      <c r="G112" s="21"/>
      <c r="H112" s="21"/>
      <c r="I112" s="21"/>
      <c r="J112" s="21"/>
      <c r="K112" s="21"/>
      <c r="L112" s="21">
        <v>0.5</v>
      </c>
      <c r="M112" s="21">
        <v>0.5</v>
      </c>
      <c r="N112" s="21"/>
      <c r="O112" s="21"/>
      <c r="P112" s="21"/>
      <c r="Q112" s="30">
        <f t="shared" si="20"/>
        <v>1</v>
      </c>
      <c r="R112" s="21">
        <v>11</v>
      </c>
      <c r="S112" s="26">
        <v>11</v>
      </c>
      <c r="T112" s="21"/>
      <c r="U112" s="21"/>
      <c r="V112" s="21"/>
      <c r="W112" s="21"/>
      <c r="X112" s="21"/>
      <c r="Y112" s="21">
        <v>2</v>
      </c>
      <c r="Z112" s="27">
        <f t="shared" si="24"/>
        <v>2</v>
      </c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31">
        <v>0</v>
      </c>
      <c r="AN112" s="31">
        <f t="shared" si="21"/>
        <v>2</v>
      </c>
      <c r="AO112" s="21"/>
      <c r="AP112" s="20">
        <f t="shared" si="22"/>
        <v>13</v>
      </c>
      <c r="AQ112" s="22">
        <f t="shared" si="23"/>
        <v>14</v>
      </c>
    </row>
    <row r="113" spans="1:43" ht="15.75">
      <c r="A113" s="32">
        <v>108</v>
      </c>
      <c r="B113" s="36" t="s">
        <v>123</v>
      </c>
      <c r="C113" s="23" t="s">
        <v>47</v>
      </c>
      <c r="D113" s="23"/>
      <c r="E113" s="52">
        <f t="shared" si="19"/>
        <v>8.629999999999999</v>
      </c>
      <c r="F113" s="21"/>
      <c r="G113" s="21"/>
      <c r="H113" s="21"/>
      <c r="I113" s="21"/>
      <c r="J113" s="21"/>
      <c r="K113" s="21"/>
      <c r="L113" s="21">
        <v>0.5</v>
      </c>
      <c r="M113" s="49">
        <v>0.5</v>
      </c>
      <c r="N113" s="21"/>
      <c r="O113" s="21"/>
      <c r="P113" s="21"/>
      <c r="Q113" s="30">
        <f t="shared" si="20"/>
        <v>1</v>
      </c>
      <c r="R113" s="21">
        <v>6.5</v>
      </c>
      <c r="S113" s="26">
        <v>6.5</v>
      </c>
      <c r="T113" s="21"/>
      <c r="U113" s="21"/>
      <c r="V113" s="21"/>
      <c r="W113" s="21"/>
      <c r="X113" s="21"/>
      <c r="Y113" s="21">
        <v>0.88</v>
      </c>
      <c r="Z113" s="27">
        <f t="shared" si="24"/>
        <v>0.88</v>
      </c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31">
        <v>0</v>
      </c>
      <c r="AN113" s="31">
        <f t="shared" si="21"/>
        <v>0.88</v>
      </c>
      <c r="AO113" s="21">
        <v>0.25</v>
      </c>
      <c r="AP113" s="20">
        <f t="shared" si="22"/>
        <v>7.63</v>
      </c>
      <c r="AQ113" s="22">
        <f t="shared" si="23"/>
        <v>8.629999999999999</v>
      </c>
    </row>
    <row r="114" spans="1:43" ht="15.75">
      <c r="A114" s="32">
        <v>109</v>
      </c>
      <c r="B114" s="36" t="s">
        <v>178</v>
      </c>
      <c r="C114" s="23" t="s">
        <v>45</v>
      </c>
      <c r="D114" s="23"/>
      <c r="E114" s="22">
        <f t="shared" si="19"/>
        <v>12.5</v>
      </c>
      <c r="F114" s="21"/>
      <c r="G114" s="21"/>
      <c r="H114" s="21"/>
      <c r="I114" s="21"/>
      <c r="J114" s="21"/>
      <c r="K114" s="21"/>
      <c r="L114" s="21">
        <v>0.5</v>
      </c>
      <c r="M114" s="21"/>
      <c r="N114" s="21"/>
      <c r="O114" s="21"/>
      <c r="P114" s="21"/>
      <c r="Q114" s="30">
        <f t="shared" si="20"/>
        <v>0.5</v>
      </c>
      <c r="R114" s="21">
        <v>11</v>
      </c>
      <c r="S114" s="26">
        <v>11</v>
      </c>
      <c r="T114" s="21"/>
      <c r="U114" s="21"/>
      <c r="V114" s="21"/>
      <c r="W114" s="21"/>
      <c r="X114" s="21"/>
      <c r="Y114" s="21"/>
      <c r="Z114" s="27">
        <f t="shared" si="24"/>
        <v>0</v>
      </c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>
        <v>1</v>
      </c>
      <c r="AM114" s="31">
        <v>1</v>
      </c>
      <c r="AN114" s="31">
        <f t="shared" si="21"/>
        <v>1</v>
      </c>
      <c r="AO114" s="21"/>
      <c r="AP114" s="20">
        <f t="shared" si="22"/>
        <v>12</v>
      </c>
      <c r="AQ114" s="22">
        <f t="shared" si="23"/>
        <v>12.5</v>
      </c>
    </row>
    <row r="115" spans="1:43" ht="15.75">
      <c r="A115" s="32">
        <v>110</v>
      </c>
      <c r="B115" s="36" t="s">
        <v>179</v>
      </c>
      <c r="C115" s="23" t="s">
        <v>93</v>
      </c>
      <c r="D115" s="23"/>
      <c r="E115" s="22">
        <f t="shared" si="19"/>
        <v>0.75</v>
      </c>
      <c r="F115" s="21"/>
      <c r="G115" s="21"/>
      <c r="H115" s="21"/>
      <c r="I115" s="21"/>
      <c r="J115" s="21"/>
      <c r="K115" s="21"/>
      <c r="L115" s="21"/>
      <c r="M115" s="21">
        <v>0.5</v>
      </c>
      <c r="N115" s="21"/>
      <c r="O115" s="21"/>
      <c r="P115" s="21"/>
      <c r="Q115" s="30">
        <f t="shared" si="20"/>
        <v>0.5</v>
      </c>
      <c r="R115" s="21">
        <v>0.25</v>
      </c>
      <c r="S115" s="26">
        <v>0.25</v>
      </c>
      <c r="T115" s="21"/>
      <c r="U115" s="21"/>
      <c r="V115" s="21"/>
      <c r="W115" s="21"/>
      <c r="X115" s="21"/>
      <c r="Y115" s="21"/>
      <c r="Z115" s="27">
        <f t="shared" si="24"/>
        <v>0</v>
      </c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31">
        <v>0</v>
      </c>
      <c r="AN115" s="31">
        <f t="shared" si="21"/>
        <v>0</v>
      </c>
      <c r="AO115" s="21"/>
      <c r="AP115" s="20">
        <f t="shared" si="22"/>
        <v>0.25</v>
      </c>
      <c r="AQ115" s="22">
        <f t="shared" si="23"/>
        <v>0.75</v>
      </c>
    </row>
    <row r="116" spans="1:43" ht="15.75">
      <c r="A116" s="32">
        <v>111</v>
      </c>
      <c r="B116" s="36" t="s">
        <v>124</v>
      </c>
      <c r="C116" s="23" t="s">
        <v>53</v>
      </c>
      <c r="D116" s="23"/>
      <c r="E116" s="22">
        <f t="shared" si="19"/>
        <v>12.57</v>
      </c>
      <c r="F116" s="21"/>
      <c r="G116" s="21"/>
      <c r="H116" s="21"/>
      <c r="I116" s="21"/>
      <c r="J116" s="21"/>
      <c r="K116" s="21"/>
      <c r="L116" s="21">
        <v>0.5</v>
      </c>
      <c r="M116" s="21"/>
      <c r="N116" s="21"/>
      <c r="O116" s="21"/>
      <c r="P116" s="21"/>
      <c r="Q116" s="30">
        <f t="shared" si="20"/>
        <v>0.5</v>
      </c>
      <c r="R116" s="21">
        <v>11</v>
      </c>
      <c r="S116" s="26">
        <v>11</v>
      </c>
      <c r="T116" s="21"/>
      <c r="U116" s="21"/>
      <c r="V116" s="21"/>
      <c r="W116" s="21"/>
      <c r="X116" s="21"/>
      <c r="Y116" s="21">
        <v>0.88</v>
      </c>
      <c r="Z116" s="27">
        <f t="shared" si="24"/>
        <v>0.88</v>
      </c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>
        <v>0.19</v>
      </c>
      <c r="AM116" s="31">
        <v>0.19</v>
      </c>
      <c r="AN116" s="31">
        <f t="shared" si="21"/>
        <v>1.07</v>
      </c>
      <c r="AO116" s="21"/>
      <c r="AP116" s="20">
        <f t="shared" si="22"/>
        <v>12.07</v>
      </c>
      <c r="AQ116" s="22">
        <f t="shared" si="23"/>
        <v>12.57</v>
      </c>
    </row>
    <row r="117" spans="1:43" ht="15.75">
      <c r="A117" s="32">
        <v>112</v>
      </c>
      <c r="B117" s="36" t="s">
        <v>180</v>
      </c>
      <c r="C117" s="23" t="s">
        <v>76</v>
      </c>
      <c r="D117" s="23"/>
      <c r="E117" s="22">
        <f t="shared" si="19"/>
        <v>9.5</v>
      </c>
      <c r="F117" s="21"/>
      <c r="G117" s="21"/>
      <c r="H117" s="21"/>
      <c r="I117" s="21"/>
      <c r="J117" s="21"/>
      <c r="K117" s="21"/>
      <c r="L117" s="21">
        <v>0.5</v>
      </c>
      <c r="M117" s="21">
        <v>0.5</v>
      </c>
      <c r="N117" s="21"/>
      <c r="O117" s="21"/>
      <c r="P117" s="21"/>
      <c r="Q117" s="30">
        <f t="shared" si="20"/>
        <v>1</v>
      </c>
      <c r="R117" s="21">
        <v>8.5</v>
      </c>
      <c r="S117" s="26">
        <v>8.5</v>
      </c>
      <c r="T117" s="21"/>
      <c r="U117" s="21"/>
      <c r="V117" s="21"/>
      <c r="W117" s="21"/>
      <c r="X117" s="21"/>
      <c r="Y117" s="21"/>
      <c r="Z117" s="27">
        <f t="shared" si="24"/>
        <v>0</v>
      </c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31">
        <v>0</v>
      </c>
      <c r="AN117" s="31">
        <f t="shared" si="21"/>
        <v>0</v>
      </c>
      <c r="AO117" s="21"/>
      <c r="AP117" s="20">
        <f t="shared" si="22"/>
        <v>8.5</v>
      </c>
      <c r="AQ117" s="22">
        <f t="shared" si="23"/>
        <v>9.5</v>
      </c>
    </row>
    <row r="118" spans="1:43" ht="15.75">
      <c r="A118" s="32">
        <v>113</v>
      </c>
      <c r="B118" s="36" t="s">
        <v>181</v>
      </c>
      <c r="C118" s="23" t="s">
        <v>53</v>
      </c>
      <c r="D118" s="23"/>
      <c r="E118" s="22">
        <f t="shared" si="19"/>
        <v>1.25</v>
      </c>
      <c r="F118" s="21"/>
      <c r="G118" s="21"/>
      <c r="H118" s="21"/>
      <c r="I118" s="21"/>
      <c r="J118" s="21"/>
      <c r="K118" s="21"/>
      <c r="L118" s="21">
        <v>0.5</v>
      </c>
      <c r="M118" s="21">
        <v>0.5</v>
      </c>
      <c r="N118" s="21"/>
      <c r="O118" s="21"/>
      <c r="P118" s="21"/>
      <c r="Q118" s="30">
        <f t="shared" si="20"/>
        <v>1</v>
      </c>
      <c r="R118" s="21">
        <v>0.25</v>
      </c>
      <c r="S118" s="26">
        <v>0.25</v>
      </c>
      <c r="T118" s="21"/>
      <c r="U118" s="21"/>
      <c r="V118" s="21"/>
      <c r="W118" s="21"/>
      <c r="X118" s="21"/>
      <c r="Y118" s="21"/>
      <c r="Z118" s="27">
        <f t="shared" si="24"/>
        <v>0</v>
      </c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31">
        <v>0</v>
      </c>
      <c r="AN118" s="31">
        <f t="shared" si="21"/>
        <v>0</v>
      </c>
      <c r="AO118" s="21"/>
      <c r="AP118" s="20">
        <f t="shared" si="22"/>
        <v>0.25</v>
      </c>
      <c r="AQ118" s="22">
        <f t="shared" si="23"/>
        <v>1.25</v>
      </c>
    </row>
    <row r="119" spans="1:43" ht="15.75">
      <c r="A119" s="32">
        <v>114</v>
      </c>
      <c r="B119" s="36" t="s">
        <v>204</v>
      </c>
      <c r="C119" s="23" t="s">
        <v>61</v>
      </c>
      <c r="D119" s="23"/>
      <c r="E119" s="22">
        <f t="shared" si="19"/>
        <v>8.629999999999999</v>
      </c>
      <c r="F119" s="21"/>
      <c r="G119" s="21">
        <v>2.5</v>
      </c>
      <c r="H119" s="21"/>
      <c r="I119" s="21">
        <v>2</v>
      </c>
      <c r="J119" s="21"/>
      <c r="K119" s="21"/>
      <c r="L119" s="21">
        <v>0.5</v>
      </c>
      <c r="M119" s="21"/>
      <c r="N119" s="21"/>
      <c r="O119" s="21"/>
      <c r="P119" s="21"/>
      <c r="Q119" s="30">
        <f t="shared" si="20"/>
        <v>5</v>
      </c>
      <c r="R119" s="21">
        <v>3.25</v>
      </c>
      <c r="S119" s="26">
        <v>3.25</v>
      </c>
      <c r="T119" s="21"/>
      <c r="U119" s="21"/>
      <c r="V119" s="21"/>
      <c r="W119" s="21"/>
      <c r="X119" s="21"/>
      <c r="Y119" s="21"/>
      <c r="Z119" s="27">
        <f t="shared" si="24"/>
        <v>0</v>
      </c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>
        <v>0.38</v>
      </c>
      <c r="AM119" s="31">
        <v>0.38</v>
      </c>
      <c r="AN119" s="31">
        <f t="shared" si="21"/>
        <v>0.38</v>
      </c>
      <c r="AO119" s="21"/>
      <c r="AP119" s="20">
        <f t="shared" si="22"/>
        <v>3.63</v>
      </c>
      <c r="AQ119" s="22">
        <f t="shared" si="23"/>
        <v>8.629999999999999</v>
      </c>
    </row>
    <row r="120" spans="1:43" ht="15.75">
      <c r="A120" s="32">
        <v>115</v>
      </c>
      <c r="B120" s="36" t="s">
        <v>125</v>
      </c>
      <c r="C120" s="23" t="s">
        <v>74</v>
      </c>
      <c r="D120" s="23"/>
      <c r="E120" s="22">
        <f t="shared" si="19"/>
        <v>16.5</v>
      </c>
      <c r="F120" s="21"/>
      <c r="G120" s="21">
        <v>2.5</v>
      </c>
      <c r="H120" s="21"/>
      <c r="I120" s="21"/>
      <c r="J120" s="21"/>
      <c r="K120" s="21">
        <v>0.5</v>
      </c>
      <c r="L120" s="21">
        <v>0.5</v>
      </c>
      <c r="M120" s="21"/>
      <c r="N120" s="21"/>
      <c r="O120" s="21"/>
      <c r="P120" s="21"/>
      <c r="Q120" s="30">
        <f t="shared" si="20"/>
        <v>3.5</v>
      </c>
      <c r="R120" s="21">
        <v>11</v>
      </c>
      <c r="S120" s="26">
        <v>11</v>
      </c>
      <c r="T120" s="21"/>
      <c r="U120" s="21"/>
      <c r="V120" s="21"/>
      <c r="W120" s="21"/>
      <c r="X120" s="21"/>
      <c r="Y120" s="21">
        <v>2</v>
      </c>
      <c r="Z120" s="27">
        <f t="shared" si="24"/>
        <v>2</v>
      </c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31">
        <v>0</v>
      </c>
      <c r="AN120" s="31">
        <f t="shared" si="21"/>
        <v>2</v>
      </c>
      <c r="AO120" s="21"/>
      <c r="AP120" s="20">
        <f t="shared" si="22"/>
        <v>13</v>
      </c>
      <c r="AQ120" s="22">
        <f t="shared" si="23"/>
        <v>16.5</v>
      </c>
    </row>
    <row r="121" spans="1:43" ht="15.75">
      <c r="A121" s="32">
        <v>116</v>
      </c>
      <c r="B121" s="36" t="s">
        <v>182</v>
      </c>
      <c r="C121" s="23" t="s">
        <v>47</v>
      </c>
      <c r="D121" s="23"/>
      <c r="E121" s="22">
        <f t="shared" si="19"/>
        <v>11.5</v>
      </c>
      <c r="F121" s="21"/>
      <c r="G121" s="21"/>
      <c r="H121" s="21"/>
      <c r="I121" s="21"/>
      <c r="J121" s="21"/>
      <c r="K121" s="21"/>
      <c r="L121" s="21">
        <v>0.5</v>
      </c>
      <c r="M121" s="21"/>
      <c r="N121" s="21"/>
      <c r="O121" s="21"/>
      <c r="P121" s="21"/>
      <c r="Q121" s="30">
        <f t="shared" si="20"/>
        <v>0.5</v>
      </c>
      <c r="R121" s="21">
        <v>11</v>
      </c>
      <c r="S121" s="26">
        <v>11</v>
      </c>
      <c r="T121" s="21"/>
      <c r="U121" s="21"/>
      <c r="V121" s="21"/>
      <c r="W121" s="21"/>
      <c r="X121" s="21"/>
      <c r="Y121" s="21"/>
      <c r="Z121" s="27">
        <f t="shared" si="24"/>
        <v>0</v>
      </c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31">
        <v>0</v>
      </c>
      <c r="AN121" s="31">
        <f t="shared" si="21"/>
        <v>0</v>
      </c>
      <c r="AO121" s="21"/>
      <c r="AP121" s="20">
        <f t="shared" si="22"/>
        <v>11</v>
      </c>
      <c r="AQ121" s="22">
        <f t="shared" si="23"/>
        <v>11.5</v>
      </c>
    </row>
    <row r="122" spans="1:43" ht="15.75">
      <c r="A122" s="32">
        <v>117</v>
      </c>
      <c r="B122" s="36" t="s">
        <v>183</v>
      </c>
      <c r="C122" s="23" t="s">
        <v>45</v>
      </c>
      <c r="D122" s="23"/>
      <c r="E122" s="22">
        <f t="shared" si="19"/>
        <v>12.38</v>
      </c>
      <c r="F122" s="21"/>
      <c r="G122" s="21"/>
      <c r="H122" s="21"/>
      <c r="I122" s="21"/>
      <c r="J122" s="21"/>
      <c r="K122" s="21"/>
      <c r="L122" s="21">
        <v>0.5</v>
      </c>
      <c r="M122" s="21"/>
      <c r="N122" s="21"/>
      <c r="O122" s="21"/>
      <c r="P122" s="21"/>
      <c r="Q122" s="30">
        <f t="shared" si="20"/>
        <v>0.5</v>
      </c>
      <c r="R122" s="21">
        <v>11</v>
      </c>
      <c r="S122" s="26">
        <v>11</v>
      </c>
      <c r="T122" s="21"/>
      <c r="U122" s="21"/>
      <c r="V122" s="21"/>
      <c r="W122" s="21"/>
      <c r="X122" s="21"/>
      <c r="Y122" s="21"/>
      <c r="Z122" s="27">
        <f t="shared" si="24"/>
        <v>0</v>
      </c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>
        <v>0.88</v>
      </c>
      <c r="AM122" s="31">
        <v>0.88</v>
      </c>
      <c r="AN122" s="31">
        <f t="shared" si="21"/>
        <v>0.88</v>
      </c>
      <c r="AO122" s="21"/>
      <c r="AP122" s="20">
        <f t="shared" si="22"/>
        <v>11.88</v>
      </c>
      <c r="AQ122" s="22">
        <f t="shared" si="23"/>
        <v>12.38</v>
      </c>
    </row>
    <row r="123" spans="1:43" ht="15.75">
      <c r="A123" s="32">
        <v>118</v>
      </c>
      <c r="B123" s="36" t="s">
        <v>184</v>
      </c>
      <c r="C123" s="23" t="s">
        <v>76</v>
      </c>
      <c r="D123" s="23"/>
      <c r="E123" s="22">
        <f t="shared" si="19"/>
        <v>8</v>
      </c>
      <c r="F123" s="21"/>
      <c r="G123" s="21"/>
      <c r="H123" s="21"/>
      <c r="I123" s="21"/>
      <c r="J123" s="21"/>
      <c r="K123" s="21"/>
      <c r="L123" s="21">
        <v>0.5</v>
      </c>
      <c r="M123" s="21"/>
      <c r="N123" s="21"/>
      <c r="O123" s="21"/>
      <c r="P123" s="21"/>
      <c r="Q123" s="30">
        <f t="shared" si="20"/>
        <v>0.5</v>
      </c>
      <c r="R123" s="21">
        <v>7.5</v>
      </c>
      <c r="S123" s="26">
        <v>7.5</v>
      </c>
      <c r="T123" s="21"/>
      <c r="U123" s="21"/>
      <c r="V123" s="21"/>
      <c r="W123" s="21"/>
      <c r="X123" s="21"/>
      <c r="Y123" s="21"/>
      <c r="Z123" s="27">
        <f t="shared" si="24"/>
        <v>0</v>
      </c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31">
        <v>0</v>
      </c>
      <c r="AN123" s="31">
        <f t="shared" si="21"/>
        <v>0</v>
      </c>
      <c r="AO123" s="21"/>
      <c r="AP123" s="20">
        <f t="shared" si="22"/>
        <v>7.5</v>
      </c>
      <c r="AQ123" s="22">
        <f t="shared" si="23"/>
        <v>8</v>
      </c>
    </row>
    <row r="124" spans="1:43" ht="15.75">
      <c r="A124" s="32">
        <v>119</v>
      </c>
      <c r="B124" s="36" t="s">
        <v>185</v>
      </c>
      <c r="C124" s="23" t="s">
        <v>53</v>
      </c>
      <c r="D124" s="23"/>
      <c r="E124" s="22">
        <f t="shared" si="19"/>
        <v>11</v>
      </c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30">
        <f t="shared" si="20"/>
        <v>0</v>
      </c>
      <c r="R124" s="21">
        <v>11</v>
      </c>
      <c r="S124" s="26">
        <v>11</v>
      </c>
      <c r="T124" s="21"/>
      <c r="U124" s="21"/>
      <c r="V124" s="21"/>
      <c r="W124" s="21"/>
      <c r="X124" s="21"/>
      <c r="Y124" s="21"/>
      <c r="Z124" s="27">
        <f t="shared" si="24"/>
        <v>0</v>
      </c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31">
        <v>0</v>
      </c>
      <c r="AN124" s="31">
        <f t="shared" si="21"/>
        <v>0</v>
      </c>
      <c r="AO124" s="21"/>
      <c r="AP124" s="20">
        <f t="shared" si="22"/>
        <v>11</v>
      </c>
      <c r="AQ124" s="22">
        <f t="shared" si="23"/>
        <v>11</v>
      </c>
    </row>
    <row r="125" spans="1:43" ht="15.75">
      <c r="A125" s="32">
        <v>120</v>
      </c>
      <c r="B125" s="36" t="s">
        <v>126</v>
      </c>
      <c r="C125" s="23" t="s">
        <v>47</v>
      </c>
      <c r="D125" s="23"/>
      <c r="E125" s="22">
        <f t="shared" si="19"/>
        <v>16</v>
      </c>
      <c r="F125" s="21"/>
      <c r="G125" s="21"/>
      <c r="H125" s="21"/>
      <c r="I125" s="21">
        <v>2</v>
      </c>
      <c r="J125" s="21"/>
      <c r="K125" s="21">
        <v>0.5</v>
      </c>
      <c r="L125" s="21">
        <v>0.5</v>
      </c>
      <c r="M125" s="21"/>
      <c r="N125" s="21"/>
      <c r="O125" s="21"/>
      <c r="P125" s="21"/>
      <c r="Q125" s="30">
        <f t="shared" si="20"/>
        <v>3</v>
      </c>
      <c r="R125" s="21">
        <v>11</v>
      </c>
      <c r="S125" s="26">
        <v>11</v>
      </c>
      <c r="T125" s="21"/>
      <c r="U125" s="21"/>
      <c r="V125" s="21"/>
      <c r="W125" s="21"/>
      <c r="X125" s="21"/>
      <c r="Y125" s="21">
        <v>2</v>
      </c>
      <c r="Z125" s="27">
        <f t="shared" si="24"/>
        <v>2</v>
      </c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31">
        <v>0</v>
      </c>
      <c r="AN125" s="31">
        <f t="shared" si="21"/>
        <v>2</v>
      </c>
      <c r="AO125" s="21"/>
      <c r="AP125" s="20">
        <f t="shared" si="22"/>
        <v>13</v>
      </c>
      <c r="AQ125" s="22">
        <f t="shared" si="23"/>
        <v>16</v>
      </c>
    </row>
    <row r="126" spans="1:43" ht="15.75">
      <c r="A126" s="32">
        <v>121</v>
      </c>
      <c r="B126" s="36" t="s">
        <v>127</v>
      </c>
      <c r="C126" s="23" t="s">
        <v>55</v>
      </c>
      <c r="D126" s="23"/>
      <c r="E126" s="52">
        <f t="shared" si="19"/>
        <v>12.51</v>
      </c>
      <c r="F126" s="21"/>
      <c r="G126" s="21"/>
      <c r="H126" s="21"/>
      <c r="I126" s="21"/>
      <c r="J126" s="21"/>
      <c r="K126" s="21"/>
      <c r="L126" s="49">
        <v>0.5</v>
      </c>
      <c r="M126" s="21"/>
      <c r="N126" s="21"/>
      <c r="O126" s="21"/>
      <c r="P126" s="21"/>
      <c r="Q126" s="30">
        <f t="shared" si="20"/>
        <v>0.5</v>
      </c>
      <c r="R126" s="21">
        <v>11</v>
      </c>
      <c r="S126" s="26">
        <v>11</v>
      </c>
      <c r="T126" s="21"/>
      <c r="U126" s="21"/>
      <c r="V126" s="21"/>
      <c r="W126" s="21"/>
      <c r="X126" s="21"/>
      <c r="Y126" s="21">
        <v>0.88</v>
      </c>
      <c r="Z126" s="27">
        <f t="shared" si="24"/>
        <v>0.88</v>
      </c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>
        <v>0.13</v>
      </c>
      <c r="AM126" s="31">
        <v>0.13</v>
      </c>
      <c r="AN126" s="31">
        <f t="shared" si="21"/>
        <v>1.01</v>
      </c>
      <c r="AO126" s="21"/>
      <c r="AP126" s="20">
        <f t="shared" si="22"/>
        <v>12.01</v>
      </c>
      <c r="AQ126" s="22">
        <f t="shared" si="23"/>
        <v>12.51</v>
      </c>
    </row>
    <row r="127" spans="1:43" ht="15.75">
      <c r="A127" s="32">
        <v>122</v>
      </c>
      <c r="B127" s="36" t="s">
        <v>128</v>
      </c>
      <c r="C127" s="23" t="s">
        <v>94</v>
      </c>
      <c r="D127" s="23"/>
      <c r="E127" s="22">
        <f t="shared" si="19"/>
        <v>17.5</v>
      </c>
      <c r="F127" s="21">
        <v>4</v>
      </c>
      <c r="G127" s="21"/>
      <c r="H127" s="21"/>
      <c r="I127" s="21"/>
      <c r="J127" s="21"/>
      <c r="K127" s="21"/>
      <c r="L127" s="21">
        <v>0.5</v>
      </c>
      <c r="M127" s="21"/>
      <c r="N127" s="21"/>
      <c r="O127" s="21"/>
      <c r="P127" s="21"/>
      <c r="Q127" s="30">
        <f t="shared" si="20"/>
        <v>4.5</v>
      </c>
      <c r="R127" s="21">
        <v>11</v>
      </c>
      <c r="S127" s="26">
        <v>11</v>
      </c>
      <c r="T127" s="21"/>
      <c r="U127" s="21"/>
      <c r="V127" s="21"/>
      <c r="W127" s="21"/>
      <c r="X127" s="21"/>
      <c r="Y127" s="21">
        <v>2</v>
      </c>
      <c r="Z127" s="27">
        <f t="shared" si="24"/>
        <v>2</v>
      </c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31">
        <v>0</v>
      </c>
      <c r="AN127" s="31">
        <f t="shared" si="21"/>
        <v>2</v>
      </c>
      <c r="AO127" s="21"/>
      <c r="AP127" s="20">
        <f t="shared" si="22"/>
        <v>13</v>
      </c>
      <c r="AQ127" s="22">
        <f t="shared" si="23"/>
        <v>17.5</v>
      </c>
    </row>
    <row r="128" spans="1:43" ht="15.75">
      <c r="A128" s="32">
        <v>123</v>
      </c>
      <c r="B128" s="36" t="s">
        <v>186</v>
      </c>
      <c r="C128" s="23" t="s">
        <v>53</v>
      </c>
      <c r="D128" s="23"/>
      <c r="E128" s="52">
        <f t="shared" si="19"/>
        <v>13.379999999999999</v>
      </c>
      <c r="F128" s="21"/>
      <c r="G128" s="21"/>
      <c r="H128" s="21"/>
      <c r="I128" s="21"/>
      <c r="J128" s="21"/>
      <c r="K128" s="21"/>
      <c r="L128" s="49">
        <v>0.5</v>
      </c>
      <c r="M128" s="21"/>
      <c r="N128" s="21"/>
      <c r="O128" s="21"/>
      <c r="P128" s="21"/>
      <c r="Q128" s="30">
        <f t="shared" si="20"/>
        <v>0.5</v>
      </c>
      <c r="R128" s="21">
        <v>11</v>
      </c>
      <c r="S128" s="26">
        <v>11</v>
      </c>
      <c r="T128" s="21"/>
      <c r="U128" s="21"/>
      <c r="V128" s="21"/>
      <c r="W128" s="21"/>
      <c r="X128" s="21"/>
      <c r="Y128" s="21">
        <v>1.88</v>
      </c>
      <c r="Z128" s="27">
        <f t="shared" si="24"/>
        <v>1.88</v>
      </c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31">
        <v>0</v>
      </c>
      <c r="AN128" s="31">
        <f t="shared" si="21"/>
        <v>1.88</v>
      </c>
      <c r="AO128" s="21"/>
      <c r="AP128" s="20">
        <f t="shared" si="22"/>
        <v>12.879999999999999</v>
      </c>
      <c r="AQ128" s="22">
        <f t="shared" si="23"/>
        <v>13.379999999999999</v>
      </c>
    </row>
    <row r="129" spans="1:43" ht="15.75">
      <c r="A129" s="32">
        <v>124</v>
      </c>
      <c r="B129" s="36" t="s">
        <v>187</v>
      </c>
      <c r="C129" s="24" t="s">
        <v>45</v>
      </c>
      <c r="D129" s="24"/>
      <c r="E129" s="22">
        <f t="shared" si="19"/>
        <v>11.5</v>
      </c>
      <c r="F129" s="21"/>
      <c r="G129" s="21"/>
      <c r="H129" s="21"/>
      <c r="I129" s="21"/>
      <c r="J129" s="21"/>
      <c r="K129" s="21"/>
      <c r="L129" s="21">
        <v>0.5</v>
      </c>
      <c r="M129" s="21"/>
      <c r="N129" s="21"/>
      <c r="O129" s="21"/>
      <c r="P129" s="21"/>
      <c r="Q129" s="30">
        <f t="shared" si="20"/>
        <v>0.5</v>
      </c>
      <c r="R129" s="21">
        <v>11</v>
      </c>
      <c r="S129" s="26">
        <v>11</v>
      </c>
      <c r="T129" s="21"/>
      <c r="U129" s="21"/>
      <c r="V129" s="21"/>
      <c r="W129" s="21"/>
      <c r="X129" s="21"/>
      <c r="Y129" s="21"/>
      <c r="Z129" s="27">
        <f t="shared" si="24"/>
        <v>0</v>
      </c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31">
        <v>0</v>
      </c>
      <c r="AN129" s="31">
        <f t="shared" si="21"/>
        <v>0</v>
      </c>
      <c r="AO129" s="21"/>
      <c r="AP129" s="20">
        <f t="shared" si="22"/>
        <v>11</v>
      </c>
      <c r="AQ129" s="22">
        <f t="shared" si="23"/>
        <v>11.5</v>
      </c>
    </row>
    <row r="130" spans="1:43" ht="15.75">
      <c r="A130" s="32">
        <v>125</v>
      </c>
      <c r="B130" s="36" t="s">
        <v>188</v>
      </c>
      <c r="C130" s="23" t="s">
        <v>47</v>
      </c>
      <c r="D130" s="23"/>
      <c r="E130" s="22">
        <f t="shared" si="19"/>
        <v>13.5</v>
      </c>
      <c r="F130" s="21"/>
      <c r="G130" s="21"/>
      <c r="H130" s="21"/>
      <c r="I130" s="21"/>
      <c r="J130" s="21"/>
      <c r="K130" s="21"/>
      <c r="L130" s="21">
        <v>0.5</v>
      </c>
      <c r="M130" s="21"/>
      <c r="N130" s="21"/>
      <c r="O130" s="21"/>
      <c r="P130" s="21"/>
      <c r="Q130" s="30">
        <f t="shared" si="20"/>
        <v>0.5</v>
      </c>
      <c r="R130" s="21">
        <v>11</v>
      </c>
      <c r="S130" s="26">
        <v>11</v>
      </c>
      <c r="T130" s="21"/>
      <c r="U130" s="21"/>
      <c r="V130" s="21"/>
      <c r="W130" s="21"/>
      <c r="X130" s="21"/>
      <c r="Y130" s="21">
        <v>2</v>
      </c>
      <c r="Z130" s="27">
        <f t="shared" si="24"/>
        <v>2</v>
      </c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31">
        <v>0</v>
      </c>
      <c r="AN130" s="31">
        <f t="shared" si="21"/>
        <v>2</v>
      </c>
      <c r="AO130" s="21"/>
      <c r="AP130" s="20">
        <f t="shared" si="22"/>
        <v>13</v>
      </c>
      <c r="AQ130" s="22">
        <f t="shared" si="23"/>
        <v>13.5</v>
      </c>
    </row>
    <row r="131" spans="1:43" ht="15.75">
      <c r="A131" s="32">
        <v>126</v>
      </c>
      <c r="B131" s="36" t="s">
        <v>189</v>
      </c>
      <c r="C131" s="23" t="s">
        <v>49</v>
      </c>
      <c r="D131" s="23"/>
      <c r="E131" s="22">
        <f t="shared" si="19"/>
        <v>5.75</v>
      </c>
      <c r="F131" s="21"/>
      <c r="G131" s="21"/>
      <c r="H131" s="21"/>
      <c r="I131" s="21"/>
      <c r="J131" s="21"/>
      <c r="K131" s="21">
        <v>0.5</v>
      </c>
      <c r="L131" s="21">
        <v>0.5</v>
      </c>
      <c r="M131" s="21"/>
      <c r="N131" s="21"/>
      <c r="O131" s="21"/>
      <c r="P131" s="21"/>
      <c r="Q131" s="30">
        <f t="shared" si="20"/>
        <v>1</v>
      </c>
      <c r="R131" s="21">
        <v>2.75</v>
      </c>
      <c r="S131" s="26">
        <v>2.75</v>
      </c>
      <c r="T131" s="21"/>
      <c r="U131" s="21"/>
      <c r="V131" s="21"/>
      <c r="W131" s="21"/>
      <c r="X131" s="21"/>
      <c r="Y131" s="21">
        <v>2</v>
      </c>
      <c r="Z131" s="27">
        <f t="shared" si="24"/>
        <v>2</v>
      </c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31">
        <v>0</v>
      </c>
      <c r="AN131" s="31">
        <f t="shared" si="21"/>
        <v>2</v>
      </c>
      <c r="AO131" s="21"/>
      <c r="AP131" s="20">
        <f t="shared" si="22"/>
        <v>4.75</v>
      </c>
      <c r="AQ131" s="22">
        <f t="shared" si="23"/>
        <v>5.75</v>
      </c>
    </row>
    <row r="132" spans="1:43" ht="15.75">
      <c r="A132" s="32">
        <v>127</v>
      </c>
      <c r="B132" s="36" t="s">
        <v>129</v>
      </c>
      <c r="C132" s="23" t="s">
        <v>55</v>
      </c>
      <c r="D132" s="23"/>
      <c r="E132" s="22">
        <f t="shared" si="19"/>
        <v>14</v>
      </c>
      <c r="F132" s="21"/>
      <c r="G132" s="21"/>
      <c r="H132" s="21"/>
      <c r="I132" s="21"/>
      <c r="J132" s="21"/>
      <c r="K132" s="21"/>
      <c r="L132" s="21">
        <v>0.5</v>
      </c>
      <c r="M132" s="21">
        <v>0.5</v>
      </c>
      <c r="N132" s="21"/>
      <c r="O132" s="21"/>
      <c r="P132" s="21"/>
      <c r="Q132" s="30">
        <f t="shared" si="20"/>
        <v>1</v>
      </c>
      <c r="R132" s="21">
        <v>11</v>
      </c>
      <c r="S132" s="26">
        <v>11</v>
      </c>
      <c r="T132" s="21"/>
      <c r="U132" s="21"/>
      <c r="V132" s="21"/>
      <c r="W132" s="21"/>
      <c r="X132" s="21"/>
      <c r="Y132" s="21">
        <v>1.88</v>
      </c>
      <c r="Z132" s="27">
        <f t="shared" si="24"/>
        <v>1.88</v>
      </c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 t="s">
        <v>208</v>
      </c>
      <c r="AM132" s="31">
        <v>0.75</v>
      </c>
      <c r="AN132" s="31">
        <f t="shared" si="21"/>
        <v>2</v>
      </c>
      <c r="AO132" s="21"/>
      <c r="AP132" s="20">
        <f t="shared" si="22"/>
        <v>13</v>
      </c>
      <c r="AQ132" s="22">
        <f t="shared" si="23"/>
        <v>14</v>
      </c>
    </row>
    <row r="133" spans="1:43" ht="15.75">
      <c r="A133" s="32">
        <v>128</v>
      </c>
      <c r="B133" s="36" t="s">
        <v>130</v>
      </c>
      <c r="C133" s="23" t="s">
        <v>61</v>
      </c>
      <c r="D133" s="23"/>
      <c r="E133" s="22">
        <f t="shared" si="19"/>
        <v>13.5</v>
      </c>
      <c r="F133" s="21"/>
      <c r="G133" s="21"/>
      <c r="H133" s="21"/>
      <c r="I133" s="21"/>
      <c r="J133" s="21"/>
      <c r="K133" s="21"/>
      <c r="L133" s="21">
        <v>0.5</v>
      </c>
      <c r="M133" s="21"/>
      <c r="N133" s="21"/>
      <c r="O133" s="21"/>
      <c r="P133" s="21"/>
      <c r="Q133" s="30">
        <f t="shared" si="20"/>
        <v>0.5</v>
      </c>
      <c r="R133" s="21">
        <v>11</v>
      </c>
      <c r="S133" s="26">
        <v>11</v>
      </c>
      <c r="T133" s="21"/>
      <c r="U133" s="21"/>
      <c r="V133" s="21"/>
      <c r="W133" s="21"/>
      <c r="X133" s="21"/>
      <c r="Y133" s="21">
        <v>2</v>
      </c>
      <c r="Z133" s="27">
        <f t="shared" si="24"/>
        <v>2</v>
      </c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31">
        <v>0</v>
      </c>
      <c r="AN133" s="31">
        <f t="shared" si="21"/>
        <v>2</v>
      </c>
      <c r="AO133" s="21"/>
      <c r="AP133" s="20">
        <f t="shared" si="22"/>
        <v>13</v>
      </c>
      <c r="AQ133" s="22">
        <f t="shared" si="23"/>
        <v>13.5</v>
      </c>
    </row>
    <row r="134" spans="1:43" ht="15.75">
      <c r="A134" s="32">
        <v>129</v>
      </c>
      <c r="B134" s="36" t="s">
        <v>190</v>
      </c>
      <c r="C134" s="23" t="s">
        <v>93</v>
      </c>
      <c r="D134" s="23"/>
      <c r="E134" s="22">
        <f t="shared" si="19"/>
        <v>12</v>
      </c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30">
        <f>IF((F134+G134)&gt;4,SUM(F134:P134)-G134,SUM(F134:P134))</f>
        <v>0</v>
      </c>
      <c r="R134" s="21">
        <v>11</v>
      </c>
      <c r="S134" s="26">
        <v>11</v>
      </c>
      <c r="T134" s="21"/>
      <c r="U134" s="21"/>
      <c r="V134" s="21"/>
      <c r="W134" s="21"/>
      <c r="X134" s="21"/>
      <c r="Y134" s="21"/>
      <c r="Z134" s="27">
        <f t="shared" si="24"/>
        <v>0</v>
      </c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>
        <v>1</v>
      </c>
      <c r="AL134" s="21"/>
      <c r="AM134" s="31">
        <v>1</v>
      </c>
      <c r="AN134" s="31">
        <f>IF((Z134+AM134)&lt;=2,(Z134+AM134),2)</f>
        <v>1</v>
      </c>
      <c r="AO134" s="21"/>
      <c r="AP134" s="20">
        <f>IF((S134+AN134+AO134)&gt;14,14,S134+AN134+AO134)</f>
        <v>12</v>
      </c>
      <c r="AQ134" s="22">
        <f>Q134+AP134</f>
        <v>12</v>
      </c>
    </row>
    <row r="135" spans="1:43" ht="15.75">
      <c r="A135" s="32">
        <v>130</v>
      </c>
      <c r="B135" s="36" t="s">
        <v>131</v>
      </c>
      <c r="C135" s="23" t="s">
        <v>61</v>
      </c>
      <c r="D135" s="23"/>
      <c r="E135" s="22">
        <f t="shared" si="19"/>
        <v>13.5</v>
      </c>
      <c r="F135" s="21"/>
      <c r="G135" s="21"/>
      <c r="H135" s="21"/>
      <c r="I135" s="21"/>
      <c r="J135" s="21"/>
      <c r="K135" s="21"/>
      <c r="L135" s="21">
        <v>0.5</v>
      </c>
      <c r="M135" s="21"/>
      <c r="N135" s="21"/>
      <c r="O135" s="21"/>
      <c r="P135" s="21"/>
      <c r="Q135" s="30">
        <f>IF((F135+G135)&gt;4,SUM(F135:P135)-G135,SUM(F135:P135))</f>
        <v>0.5</v>
      </c>
      <c r="R135" s="21">
        <v>11</v>
      </c>
      <c r="S135" s="26">
        <v>11</v>
      </c>
      <c r="T135" s="21"/>
      <c r="U135" s="21"/>
      <c r="V135" s="21"/>
      <c r="W135" s="21"/>
      <c r="X135" s="21"/>
      <c r="Y135" s="21">
        <v>2</v>
      </c>
      <c r="Z135" s="27">
        <f t="shared" si="24"/>
        <v>2</v>
      </c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31">
        <v>0</v>
      </c>
      <c r="AN135" s="31">
        <f>IF((Z135+AM135)&lt;=2,(Z135+AM135),2)</f>
        <v>2</v>
      </c>
      <c r="AO135" s="21"/>
      <c r="AP135" s="20">
        <f>IF((S135+AN135+AO135)&gt;14,14,S135+AN135+AO135)</f>
        <v>13</v>
      </c>
      <c r="AQ135" s="22">
        <f>Q135+AP135</f>
        <v>13.5</v>
      </c>
    </row>
    <row r="136" ht="15">
      <c r="L136" s="19" t="s">
        <v>201</v>
      </c>
    </row>
  </sheetData>
  <sheetProtection/>
  <mergeCells count="7">
    <mergeCell ref="F1:I1"/>
    <mergeCell ref="F2:I2"/>
    <mergeCell ref="A3:Q3"/>
    <mergeCell ref="R3:AP3"/>
    <mergeCell ref="M4:P4"/>
    <mergeCell ref="T4:Z4"/>
    <mergeCell ref="AA4:AM4"/>
  </mergeCells>
  <dataValidations count="11">
    <dataValidation operator="lessThanOrEqual" allowBlank="1" showInputMessage="1" showErrorMessage="1" sqref="AA6:AL135 T6:Y135"/>
    <dataValidation type="list" allowBlank="1" showInputMessage="1" showErrorMessage="1" sqref="D6">
      <formula1>$AX$6:$AX$110</formula1>
    </dataValidation>
    <dataValidation type="whole" operator="lessThan" allowBlank="1" showInputMessage="1" showErrorMessage="1" sqref="Q6:Q135">
      <formula1>9</formula1>
    </dataValidation>
    <dataValidation type="decimal" operator="equal" allowBlank="1" showInputMessage="1" showErrorMessage="1" sqref="O6:O135">
      <formula1>0.25</formula1>
    </dataValidation>
    <dataValidation type="decimal" operator="equal" allowBlank="1" showInputMessage="1" showErrorMessage="1" sqref="N6:N135">
      <formula1>1</formula1>
    </dataValidation>
    <dataValidation type="decimal" operator="equal" allowBlank="1" showInputMessage="1" showErrorMessage="1" sqref="J6:M135 P6:P135">
      <formula1>0.5</formula1>
    </dataValidation>
    <dataValidation type="whole" operator="equal" allowBlank="1" showInputMessage="1" showErrorMessage="1" sqref="I6:I135">
      <formula1>2</formula1>
    </dataValidation>
    <dataValidation type="decimal" operator="equal" allowBlank="1" showInputMessage="1" showErrorMessage="1" sqref="H6:H135">
      <formula1>2</formula1>
    </dataValidation>
    <dataValidation type="decimal" operator="equal" allowBlank="1" showInputMessage="1" showErrorMessage="1" sqref="G6:G135">
      <formula1>2.5</formula1>
    </dataValidation>
    <dataValidation type="decimal" operator="equal" allowBlank="1" showInputMessage="1" showErrorMessage="1" sqref="F6:F135">
      <formula1>4</formula1>
    </dataValidation>
    <dataValidation type="decimal" operator="lessThanOrEqual" allowBlank="1" showInputMessage="1" showErrorMessage="1" sqref="AO6:AO135">
      <formula1>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1"/>
  <sheetViews>
    <sheetView zoomScalePageLayoutView="0" workbookViewId="0" topLeftCell="A100">
      <selection activeCell="C124" sqref="C124"/>
    </sheetView>
  </sheetViews>
  <sheetFormatPr defaultColWidth="9.140625" defaultRowHeight="15"/>
  <cols>
    <col min="1" max="1" width="6.140625" style="0" customWidth="1"/>
    <col min="2" max="2" width="30.57421875" style="0" customWidth="1"/>
    <col min="3" max="3" width="17.7109375" style="0" customWidth="1"/>
    <col min="5" max="5" width="36.7109375" style="0" customWidth="1"/>
    <col min="6" max="6" width="37.00390625" style="0" customWidth="1"/>
    <col min="7" max="7" width="34.00390625" style="0" customWidth="1"/>
  </cols>
  <sheetData>
    <row r="1" spans="1:7" s="38" customFormat="1" ht="37.5" customHeight="1">
      <c r="A1" s="29" t="s">
        <v>4</v>
      </c>
      <c r="B1" s="47" t="s">
        <v>5</v>
      </c>
      <c r="C1" s="47" t="s">
        <v>6</v>
      </c>
      <c r="D1" s="45" t="s">
        <v>212</v>
      </c>
      <c r="E1" s="46" t="s">
        <v>213</v>
      </c>
      <c r="F1" s="46" t="s">
        <v>214</v>
      </c>
      <c r="G1" s="46" t="s">
        <v>215</v>
      </c>
    </row>
    <row r="2" spans="1:7" ht="15">
      <c r="A2" s="32">
        <v>1</v>
      </c>
      <c r="B2" s="36" t="s">
        <v>132</v>
      </c>
      <c r="C2" s="23" t="s">
        <v>53</v>
      </c>
      <c r="D2" s="39">
        <f>ΜΟΡΙΑ!E6</f>
        <v>11</v>
      </c>
      <c r="E2" s="40" t="s">
        <v>216</v>
      </c>
      <c r="F2" s="40"/>
      <c r="G2" s="41"/>
    </row>
    <row r="3" spans="1:7" ht="15">
      <c r="A3" s="32">
        <v>2</v>
      </c>
      <c r="B3" s="36" t="s">
        <v>133</v>
      </c>
      <c r="C3" s="23" t="s">
        <v>61</v>
      </c>
      <c r="D3" s="39">
        <f>ΜΟΡΙΑ!E7</f>
        <v>12</v>
      </c>
      <c r="E3" s="40" t="s">
        <v>217</v>
      </c>
      <c r="F3" s="40"/>
      <c r="G3" s="41"/>
    </row>
    <row r="4" spans="1:7" ht="15">
      <c r="A4" s="32">
        <v>3</v>
      </c>
      <c r="B4" s="36" t="s">
        <v>46</v>
      </c>
      <c r="C4" s="23" t="s">
        <v>47</v>
      </c>
      <c r="D4" s="39">
        <f>ΜΟΡΙΑ!E8</f>
        <v>15.25</v>
      </c>
      <c r="E4" s="40" t="s">
        <v>218</v>
      </c>
      <c r="F4" s="40" t="s">
        <v>219</v>
      </c>
      <c r="G4" s="41"/>
    </row>
    <row r="5" spans="1:7" ht="15">
      <c r="A5" s="32">
        <v>4</v>
      </c>
      <c r="B5" s="36" t="s">
        <v>198</v>
      </c>
      <c r="C5" s="23" t="s">
        <v>47</v>
      </c>
      <c r="D5" s="39">
        <f>ΜΟΡΙΑ!E9</f>
        <v>11.5</v>
      </c>
      <c r="E5" s="40" t="s">
        <v>220</v>
      </c>
      <c r="F5" s="40"/>
      <c r="G5" s="41"/>
    </row>
    <row r="6" spans="1:7" ht="15">
      <c r="A6" s="32">
        <v>5</v>
      </c>
      <c r="B6" s="36" t="s">
        <v>134</v>
      </c>
      <c r="C6" s="23" t="s">
        <v>47</v>
      </c>
      <c r="D6" s="39">
        <f>ΜΟΡΙΑ!E10</f>
        <v>14.5</v>
      </c>
      <c r="E6" s="40" t="s">
        <v>221</v>
      </c>
      <c r="F6" s="40" t="s">
        <v>222</v>
      </c>
      <c r="G6" s="41" t="s">
        <v>223</v>
      </c>
    </row>
    <row r="7" spans="1:7" ht="15">
      <c r="A7" s="32">
        <v>6</v>
      </c>
      <c r="B7" s="36" t="s">
        <v>48</v>
      </c>
      <c r="C7" s="23" t="s">
        <v>49</v>
      </c>
      <c r="D7" s="39">
        <f>ΜΟΡΙΑ!E11</f>
        <v>13.5</v>
      </c>
      <c r="E7" s="40" t="s">
        <v>224</v>
      </c>
      <c r="F7" s="40"/>
      <c r="G7" s="41"/>
    </row>
    <row r="8" spans="1:7" ht="15">
      <c r="A8" s="32">
        <v>7</v>
      </c>
      <c r="B8" s="36" t="s">
        <v>135</v>
      </c>
      <c r="C8" s="23" t="s">
        <v>45</v>
      </c>
      <c r="D8" s="39">
        <f>ΜΟΡΙΑ!E12</f>
        <v>11</v>
      </c>
      <c r="E8" s="40" t="s">
        <v>225</v>
      </c>
      <c r="F8" s="40"/>
      <c r="G8" s="41"/>
    </row>
    <row r="9" spans="1:7" ht="15">
      <c r="A9" s="32">
        <v>8</v>
      </c>
      <c r="B9" s="36" t="s">
        <v>50</v>
      </c>
      <c r="C9" s="23" t="s">
        <v>51</v>
      </c>
      <c r="D9" s="39">
        <f>ΜΟΡΙΑ!E13</f>
        <v>18.5</v>
      </c>
      <c r="E9" s="40" t="s">
        <v>226</v>
      </c>
      <c r="F9" s="40" t="s">
        <v>227</v>
      </c>
      <c r="G9" s="41" t="s">
        <v>228</v>
      </c>
    </row>
    <row r="10" spans="1:7" ht="15">
      <c r="A10" s="32">
        <v>9</v>
      </c>
      <c r="B10" s="36" t="s">
        <v>52</v>
      </c>
      <c r="C10" s="23" t="s">
        <v>53</v>
      </c>
      <c r="D10" s="39">
        <f>ΜΟΡΙΑ!E14</f>
        <v>14.5</v>
      </c>
      <c r="E10" s="40" t="s">
        <v>229</v>
      </c>
      <c r="F10" s="40"/>
      <c r="G10" s="41"/>
    </row>
    <row r="11" spans="1:7" ht="15">
      <c r="A11" s="32">
        <v>10</v>
      </c>
      <c r="B11" s="36" t="s">
        <v>54</v>
      </c>
      <c r="C11" s="24" t="s">
        <v>55</v>
      </c>
      <c r="D11" s="39">
        <f>ΜΟΡΙΑ!E15</f>
        <v>15.75</v>
      </c>
      <c r="E11" s="40" t="s">
        <v>230</v>
      </c>
      <c r="F11" s="40"/>
      <c r="G11" s="41"/>
    </row>
    <row r="12" spans="1:7" ht="15">
      <c r="A12" s="32">
        <v>11</v>
      </c>
      <c r="B12" s="36" t="s">
        <v>56</v>
      </c>
      <c r="C12" s="23" t="s">
        <v>45</v>
      </c>
      <c r="D12" s="39">
        <f>ΜΟΡΙΑ!E16</f>
        <v>16</v>
      </c>
      <c r="E12" s="40" t="s">
        <v>231</v>
      </c>
      <c r="F12" s="40" t="s">
        <v>232</v>
      </c>
      <c r="G12" s="41" t="s">
        <v>233</v>
      </c>
    </row>
    <row r="13" spans="1:7" ht="15">
      <c r="A13" s="32">
        <v>12</v>
      </c>
      <c r="B13" s="36" t="s">
        <v>136</v>
      </c>
      <c r="C13" s="23" t="s">
        <v>76</v>
      </c>
      <c r="D13" s="39">
        <f>ΜΟΡΙΑ!E17</f>
        <v>11.5</v>
      </c>
      <c r="E13" s="40" t="s">
        <v>234</v>
      </c>
      <c r="F13" s="40"/>
      <c r="G13" s="41"/>
    </row>
    <row r="14" spans="1:7" ht="15">
      <c r="A14" s="32">
        <v>13</v>
      </c>
      <c r="B14" s="36" t="s">
        <v>58</v>
      </c>
      <c r="C14" s="23" t="s">
        <v>59</v>
      </c>
      <c r="D14" s="39">
        <f>ΜΟΡΙΑ!E18</f>
        <v>4.82</v>
      </c>
      <c r="E14" s="40" t="s">
        <v>235</v>
      </c>
      <c r="F14" s="40" t="s">
        <v>236</v>
      </c>
      <c r="G14" s="41"/>
    </row>
    <row r="15" spans="1:7" ht="15">
      <c r="A15" s="32">
        <v>14</v>
      </c>
      <c r="B15" s="36" t="s">
        <v>60</v>
      </c>
      <c r="C15" s="23" t="s">
        <v>61</v>
      </c>
      <c r="D15" s="39">
        <f>ΜΟΡΙΑ!E19</f>
        <v>13.5</v>
      </c>
      <c r="E15" s="40" t="s">
        <v>237</v>
      </c>
      <c r="F15" s="40"/>
      <c r="G15" s="41"/>
    </row>
    <row r="16" spans="1:7" ht="15">
      <c r="A16" s="32">
        <v>15</v>
      </c>
      <c r="B16" s="36" t="s">
        <v>62</v>
      </c>
      <c r="C16" s="23" t="s">
        <v>63</v>
      </c>
      <c r="D16" s="39">
        <f>ΜΟΡΙΑ!E20</f>
        <v>14</v>
      </c>
      <c r="E16" s="40" t="s">
        <v>238</v>
      </c>
      <c r="F16" s="40"/>
      <c r="G16" s="41"/>
    </row>
    <row r="17" spans="1:7" ht="15">
      <c r="A17" s="32">
        <v>16</v>
      </c>
      <c r="B17" s="36" t="s">
        <v>64</v>
      </c>
      <c r="C17" s="23" t="s">
        <v>65</v>
      </c>
      <c r="D17" s="39">
        <f>ΜΟΡΙΑ!E21</f>
        <v>16</v>
      </c>
      <c r="E17" s="40" t="s">
        <v>239</v>
      </c>
      <c r="F17" s="40"/>
      <c r="G17" s="41"/>
    </row>
    <row r="18" spans="1:7" ht="15">
      <c r="A18" s="32">
        <v>17</v>
      </c>
      <c r="B18" s="36" t="s">
        <v>137</v>
      </c>
      <c r="C18" s="23" t="s">
        <v>207</v>
      </c>
      <c r="D18" s="39">
        <f>ΜΟΡΙΑ!E22</f>
        <v>8</v>
      </c>
      <c r="E18" s="40" t="s">
        <v>221</v>
      </c>
      <c r="F18" s="40"/>
      <c r="G18" s="41"/>
    </row>
    <row r="19" spans="1:7" ht="15">
      <c r="A19" s="32">
        <v>18</v>
      </c>
      <c r="B19" s="36" t="s">
        <v>138</v>
      </c>
      <c r="C19" s="23" t="s">
        <v>76</v>
      </c>
      <c r="D19" s="39">
        <f>ΜΟΡΙΑ!E23</f>
        <v>13.629999999999999</v>
      </c>
      <c r="E19" s="40" t="s">
        <v>237</v>
      </c>
      <c r="F19" s="40"/>
      <c r="G19" s="41"/>
    </row>
    <row r="20" spans="1:7" ht="15">
      <c r="A20" s="32">
        <v>19</v>
      </c>
      <c r="B20" s="36" t="s">
        <v>139</v>
      </c>
      <c r="C20" s="23" t="s">
        <v>203</v>
      </c>
      <c r="D20" s="39">
        <f>ΜΟΡΙΑ!E24</f>
        <v>12.5</v>
      </c>
      <c r="E20" s="40" t="s">
        <v>218</v>
      </c>
      <c r="F20" s="40"/>
      <c r="G20" s="41"/>
    </row>
    <row r="21" spans="1:7" ht="15">
      <c r="A21" s="32">
        <v>20</v>
      </c>
      <c r="B21" s="36" t="s">
        <v>66</v>
      </c>
      <c r="C21" s="23" t="s">
        <v>67</v>
      </c>
      <c r="D21" s="39">
        <f>ΜΟΡΙΑ!E25</f>
        <v>13.879999999999999</v>
      </c>
      <c r="E21" s="40" t="s">
        <v>236</v>
      </c>
      <c r="F21" s="40"/>
      <c r="G21" s="41"/>
    </row>
    <row r="22" spans="1:7" ht="15">
      <c r="A22" s="32">
        <v>21</v>
      </c>
      <c r="B22" s="36" t="s">
        <v>140</v>
      </c>
      <c r="C22" s="23" t="s">
        <v>61</v>
      </c>
      <c r="D22" s="39">
        <f>ΜΟΡΙΑ!E26</f>
        <v>17.25</v>
      </c>
      <c r="E22" s="40" t="s">
        <v>223</v>
      </c>
      <c r="F22" s="40" t="s">
        <v>240</v>
      </c>
      <c r="G22" s="41"/>
    </row>
    <row r="23" spans="1:7" ht="15">
      <c r="A23" s="32">
        <v>22</v>
      </c>
      <c r="B23" s="36" t="s">
        <v>69</v>
      </c>
      <c r="C23" s="23" t="s">
        <v>45</v>
      </c>
      <c r="D23" s="39">
        <f>ΜΟΡΙΑ!E27</f>
        <v>13.5</v>
      </c>
      <c r="E23" s="40" t="s">
        <v>241</v>
      </c>
      <c r="F23" s="40"/>
      <c r="G23" s="41"/>
    </row>
    <row r="24" spans="1:7" ht="15">
      <c r="A24" s="32">
        <v>23</v>
      </c>
      <c r="B24" s="36" t="s">
        <v>70</v>
      </c>
      <c r="C24" s="23" t="s">
        <v>47</v>
      </c>
      <c r="D24" s="39">
        <f>ΜΟΡΙΑ!E28</f>
        <v>13</v>
      </c>
      <c r="E24" s="40" t="s">
        <v>242</v>
      </c>
      <c r="F24" s="40"/>
      <c r="G24" s="41"/>
    </row>
    <row r="25" spans="1:7" ht="15">
      <c r="A25" s="32">
        <v>24</v>
      </c>
      <c r="B25" s="36" t="s">
        <v>71</v>
      </c>
      <c r="C25" s="23" t="s">
        <v>47</v>
      </c>
      <c r="D25" s="39">
        <f>ΜΟΡΙΑ!E29</f>
        <v>13.5</v>
      </c>
      <c r="E25" s="40" t="s">
        <v>243</v>
      </c>
      <c r="F25" s="40" t="s">
        <v>244</v>
      </c>
      <c r="G25" s="41"/>
    </row>
    <row r="26" spans="1:7" ht="15">
      <c r="A26" s="32">
        <v>25</v>
      </c>
      <c r="B26" s="36" t="s">
        <v>72</v>
      </c>
      <c r="C26" s="23" t="s">
        <v>45</v>
      </c>
      <c r="D26" s="39">
        <f>ΜΟΡΙΑ!E30</f>
        <v>18.88</v>
      </c>
      <c r="E26" s="40" t="s">
        <v>245</v>
      </c>
      <c r="F26" s="40"/>
      <c r="G26" s="41"/>
    </row>
    <row r="27" spans="1:7" ht="15">
      <c r="A27" s="32">
        <v>26</v>
      </c>
      <c r="B27" s="36" t="s">
        <v>141</v>
      </c>
      <c r="C27" s="23" t="s">
        <v>45</v>
      </c>
      <c r="D27" s="39">
        <f>ΜΟΡΙΑ!E31</f>
        <v>13.5</v>
      </c>
      <c r="E27" s="40" t="s">
        <v>246</v>
      </c>
      <c r="F27" s="40"/>
      <c r="G27" s="41"/>
    </row>
    <row r="28" spans="1:7" ht="15">
      <c r="A28" s="32">
        <v>27</v>
      </c>
      <c r="B28" s="36" t="s">
        <v>142</v>
      </c>
      <c r="C28" s="23" t="s">
        <v>45</v>
      </c>
      <c r="D28" s="39">
        <f>ΜΟΡΙΑ!E32</f>
        <v>6.5</v>
      </c>
      <c r="E28" s="40" t="s">
        <v>247</v>
      </c>
      <c r="F28" s="40" t="s">
        <v>218</v>
      </c>
      <c r="G28" s="41" t="s">
        <v>216</v>
      </c>
    </row>
    <row r="29" spans="1:7" ht="15">
      <c r="A29" s="32">
        <v>28</v>
      </c>
      <c r="B29" s="36" t="s">
        <v>143</v>
      </c>
      <c r="C29" s="23" t="s">
        <v>93</v>
      </c>
      <c r="D29" s="39">
        <f>ΜΟΡΙΑ!E33</f>
        <v>7.25</v>
      </c>
      <c r="E29" s="40" t="s">
        <v>244</v>
      </c>
      <c r="F29" s="40"/>
      <c r="G29" s="41"/>
    </row>
    <row r="30" spans="1:7" ht="15">
      <c r="A30" s="32">
        <v>29</v>
      </c>
      <c r="B30" s="36" t="s">
        <v>144</v>
      </c>
      <c r="C30" s="23" t="s">
        <v>45</v>
      </c>
      <c r="D30" s="39">
        <f>ΜΟΡΙΑ!E34</f>
        <v>8.129999999999999</v>
      </c>
      <c r="E30" s="40" t="s">
        <v>219</v>
      </c>
      <c r="F30" s="40" t="s">
        <v>233</v>
      </c>
      <c r="G30" s="41" t="s">
        <v>248</v>
      </c>
    </row>
    <row r="31" spans="1:7" ht="15">
      <c r="A31" s="32">
        <v>30</v>
      </c>
      <c r="B31" s="36" t="s">
        <v>145</v>
      </c>
      <c r="C31" s="23" t="s">
        <v>209</v>
      </c>
      <c r="D31" s="39">
        <f>ΜΟΡΙΑ!E35</f>
        <v>12.5</v>
      </c>
      <c r="E31" s="40" t="s">
        <v>249</v>
      </c>
      <c r="F31" s="40"/>
      <c r="G31" s="41"/>
    </row>
    <row r="32" spans="1:7" ht="15">
      <c r="A32" s="32">
        <v>31</v>
      </c>
      <c r="B32" s="36" t="s">
        <v>146</v>
      </c>
      <c r="C32" s="23" t="s">
        <v>47</v>
      </c>
      <c r="D32" s="39">
        <f>ΜΟΡΙΑ!E36</f>
        <v>13.5</v>
      </c>
      <c r="E32" s="40" t="s">
        <v>250</v>
      </c>
      <c r="F32" s="40"/>
      <c r="G32" s="41"/>
    </row>
    <row r="33" spans="1:7" ht="15">
      <c r="A33" s="32">
        <v>32</v>
      </c>
      <c r="B33" s="36" t="s">
        <v>147</v>
      </c>
      <c r="C33" s="23" t="s">
        <v>55</v>
      </c>
      <c r="D33" s="39">
        <f>ΜΟΡΙΑ!E37</f>
        <v>13.5</v>
      </c>
      <c r="E33" s="40" t="s">
        <v>251</v>
      </c>
      <c r="F33" s="40"/>
      <c r="G33" s="41"/>
    </row>
    <row r="34" spans="1:7" ht="15">
      <c r="A34" s="32">
        <v>33</v>
      </c>
      <c r="B34" s="36" t="s">
        <v>73</v>
      </c>
      <c r="C34" s="23" t="s">
        <v>47</v>
      </c>
      <c r="D34" s="39">
        <f>ΜΟΡΙΑ!E38</f>
        <v>13.25</v>
      </c>
      <c r="E34" s="40" t="s">
        <v>252</v>
      </c>
      <c r="F34" s="40"/>
      <c r="G34" s="41"/>
    </row>
    <row r="35" spans="1:7" ht="15">
      <c r="A35" s="32">
        <v>34</v>
      </c>
      <c r="B35" s="36" t="s">
        <v>148</v>
      </c>
      <c r="C35" s="23" t="s">
        <v>45</v>
      </c>
      <c r="D35" s="39">
        <f>ΜΟΡΙΑ!E39</f>
        <v>7.25</v>
      </c>
      <c r="E35" s="40" t="s">
        <v>248</v>
      </c>
      <c r="F35" s="40"/>
      <c r="G35" s="41"/>
    </row>
    <row r="36" spans="1:7" ht="15">
      <c r="A36" s="32">
        <v>35</v>
      </c>
      <c r="B36" s="36" t="s">
        <v>75</v>
      </c>
      <c r="C36" s="23" t="s">
        <v>76</v>
      </c>
      <c r="D36" s="39">
        <f>ΜΟΡΙΑ!E40</f>
        <v>14</v>
      </c>
      <c r="E36" s="42" t="s">
        <v>253</v>
      </c>
      <c r="F36" s="40"/>
      <c r="G36" s="41"/>
    </row>
    <row r="37" spans="1:7" ht="15">
      <c r="A37" s="32">
        <v>36</v>
      </c>
      <c r="B37" s="36" t="s">
        <v>77</v>
      </c>
      <c r="C37" s="23" t="s">
        <v>47</v>
      </c>
      <c r="D37" s="39">
        <f>ΜΟΡΙΑ!E41</f>
        <v>17.88</v>
      </c>
      <c r="E37" s="40" t="s">
        <v>247</v>
      </c>
      <c r="F37" s="40" t="s">
        <v>221</v>
      </c>
      <c r="G37" s="41" t="s">
        <v>254</v>
      </c>
    </row>
    <row r="38" spans="1:7" ht="15">
      <c r="A38" s="32">
        <v>37</v>
      </c>
      <c r="B38" s="36" t="s">
        <v>149</v>
      </c>
      <c r="C38" s="23" t="s">
        <v>210</v>
      </c>
      <c r="D38" s="39">
        <f>ΜΟΡΙΑ!E42</f>
        <v>5.38</v>
      </c>
      <c r="E38" s="48" t="s">
        <v>298</v>
      </c>
      <c r="F38" s="48"/>
      <c r="G38" s="48"/>
    </row>
    <row r="39" spans="1:7" ht="15">
      <c r="A39" s="32">
        <v>38</v>
      </c>
      <c r="B39" s="36" t="s">
        <v>150</v>
      </c>
      <c r="C39" s="23" t="s">
        <v>82</v>
      </c>
      <c r="D39" s="39">
        <f>ΜΟΡΙΑ!E43</f>
        <v>7.13</v>
      </c>
      <c r="E39" s="40" t="s">
        <v>255</v>
      </c>
      <c r="F39" s="40"/>
      <c r="G39" s="41"/>
    </row>
    <row r="40" spans="1:7" ht="15">
      <c r="A40" s="32">
        <v>39</v>
      </c>
      <c r="B40" s="36" t="s">
        <v>151</v>
      </c>
      <c r="C40" s="23" t="s">
        <v>45</v>
      </c>
      <c r="D40" s="39">
        <f>ΜΟΡΙΑ!E44</f>
        <v>8.5</v>
      </c>
      <c r="E40" s="40" t="s">
        <v>242</v>
      </c>
      <c r="F40" s="40"/>
      <c r="G40" s="41"/>
    </row>
    <row r="41" spans="1:7" ht="15">
      <c r="A41" s="32">
        <v>40</v>
      </c>
      <c r="B41" s="36" t="s">
        <v>78</v>
      </c>
      <c r="C41" s="23" t="s">
        <v>61</v>
      </c>
      <c r="D41" s="39">
        <f>ΜΟΡΙΑ!E45</f>
        <v>13.5</v>
      </c>
      <c r="E41" s="40" t="s">
        <v>256</v>
      </c>
      <c r="F41" s="40"/>
      <c r="G41" s="41"/>
    </row>
    <row r="42" spans="1:7" ht="15">
      <c r="A42" s="32">
        <v>41</v>
      </c>
      <c r="B42" s="36" t="s">
        <v>191</v>
      </c>
      <c r="C42" s="23" t="s">
        <v>47</v>
      </c>
      <c r="D42" s="39">
        <f>ΜΟΡΙΑ!E46</f>
        <v>13.5</v>
      </c>
      <c r="E42" s="40" t="s">
        <v>257</v>
      </c>
      <c r="F42" s="40"/>
      <c r="G42" s="41"/>
    </row>
    <row r="43" spans="1:7" ht="15">
      <c r="A43" s="32">
        <v>42</v>
      </c>
      <c r="B43" s="36" t="s">
        <v>79</v>
      </c>
      <c r="C43" s="25" t="s">
        <v>80</v>
      </c>
      <c r="D43" s="39">
        <f>ΜΟΡΙΑ!E47</f>
        <v>16</v>
      </c>
      <c r="E43" s="40" t="s">
        <v>258</v>
      </c>
      <c r="F43" s="40" t="s">
        <v>259</v>
      </c>
      <c r="G43" s="41"/>
    </row>
    <row r="44" spans="1:7" ht="15">
      <c r="A44" s="32">
        <v>43</v>
      </c>
      <c r="B44" s="36" t="s">
        <v>152</v>
      </c>
      <c r="C44" s="23" t="s">
        <v>53</v>
      </c>
      <c r="D44" s="39">
        <f>ΜΟΡΙΑ!E48</f>
        <v>6.63</v>
      </c>
      <c r="E44" s="40" t="s">
        <v>218</v>
      </c>
      <c r="F44" s="40" t="s">
        <v>242</v>
      </c>
      <c r="G44" s="41"/>
    </row>
    <row r="45" spans="1:7" ht="15">
      <c r="A45" s="32">
        <v>44</v>
      </c>
      <c r="B45" s="36" t="s">
        <v>81</v>
      </c>
      <c r="C45" s="23" t="s">
        <v>82</v>
      </c>
      <c r="D45" s="39">
        <f>ΜΟΡΙΑ!E49</f>
        <v>17.5</v>
      </c>
      <c r="E45" s="40" t="s">
        <v>260</v>
      </c>
      <c r="F45" s="40"/>
      <c r="G45" s="41"/>
    </row>
    <row r="46" spans="1:7" ht="15">
      <c r="A46" s="32">
        <v>45</v>
      </c>
      <c r="B46" s="36" t="s">
        <v>83</v>
      </c>
      <c r="C46" s="23" t="s">
        <v>61</v>
      </c>
      <c r="D46" s="39">
        <f>ΜΟΡΙΑ!E50</f>
        <v>10.059999999999999</v>
      </c>
      <c r="E46" s="40" t="s">
        <v>247</v>
      </c>
      <c r="F46" s="40"/>
      <c r="G46" s="41"/>
    </row>
    <row r="47" spans="1:7" ht="15">
      <c r="A47" s="32">
        <v>46</v>
      </c>
      <c r="B47" s="36" t="s">
        <v>84</v>
      </c>
      <c r="C47" s="23" t="s">
        <v>85</v>
      </c>
      <c r="D47" s="39">
        <f>ΜΟΡΙΑ!E51</f>
        <v>17.88</v>
      </c>
      <c r="E47" s="40" t="s">
        <v>261</v>
      </c>
      <c r="F47" s="40" t="s">
        <v>249</v>
      </c>
      <c r="G47" s="41" t="s">
        <v>262</v>
      </c>
    </row>
    <row r="48" spans="1:7" ht="15">
      <c r="A48" s="32">
        <v>47</v>
      </c>
      <c r="B48" s="36" t="s">
        <v>86</v>
      </c>
      <c r="C48" s="23" t="s">
        <v>53</v>
      </c>
      <c r="D48" s="39">
        <f>ΜΟΡΙΑ!E52</f>
        <v>12.82</v>
      </c>
      <c r="E48" s="40" t="s">
        <v>218</v>
      </c>
      <c r="F48" s="40"/>
      <c r="G48" s="41"/>
    </row>
    <row r="49" spans="1:7" ht="15">
      <c r="A49" s="32">
        <v>48</v>
      </c>
      <c r="B49" s="36" t="s">
        <v>153</v>
      </c>
      <c r="C49" s="23" t="s">
        <v>47</v>
      </c>
      <c r="D49" s="39">
        <f>ΜΟΡΙΑ!E53</f>
        <v>9.379999999999999</v>
      </c>
      <c r="E49" s="40" t="s">
        <v>217</v>
      </c>
      <c r="F49" s="40"/>
      <c r="G49" s="41"/>
    </row>
    <row r="50" spans="1:7" ht="15">
      <c r="A50" s="32">
        <v>49</v>
      </c>
      <c r="B50" s="36" t="s">
        <v>87</v>
      </c>
      <c r="C50" s="23" t="s">
        <v>45</v>
      </c>
      <c r="D50" s="39">
        <f>ΜΟΡΙΑ!E54</f>
        <v>7</v>
      </c>
      <c r="E50" s="40" t="s">
        <v>263</v>
      </c>
      <c r="F50" s="40"/>
      <c r="G50" s="41"/>
    </row>
    <row r="51" spans="1:7" ht="15">
      <c r="A51" s="32">
        <v>50</v>
      </c>
      <c r="B51" s="36" t="s">
        <v>88</v>
      </c>
      <c r="C51" s="23"/>
      <c r="D51" s="39">
        <f>ΜΟΡΙΑ!E55</f>
        <v>12.32</v>
      </c>
      <c r="E51" s="40" t="s">
        <v>264</v>
      </c>
      <c r="F51" s="40" t="s">
        <v>254</v>
      </c>
      <c r="G51" s="41"/>
    </row>
    <row r="52" spans="1:7" ht="15">
      <c r="A52" s="32">
        <v>51</v>
      </c>
      <c r="B52" s="36" t="s">
        <v>154</v>
      </c>
      <c r="C52" s="23" t="s">
        <v>82</v>
      </c>
      <c r="D52" s="39">
        <f>ΜΟΡΙΑ!E56</f>
        <v>3</v>
      </c>
      <c r="E52" s="40" t="s">
        <v>248</v>
      </c>
      <c r="F52" s="40"/>
      <c r="G52" s="41"/>
    </row>
    <row r="53" spans="1:7" ht="15">
      <c r="A53" s="32">
        <v>52</v>
      </c>
      <c r="B53" s="36" t="s">
        <v>155</v>
      </c>
      <c r="C53" s="23" t="s">
        <v>61</v>
      </c>
      <c r="D53" s="39">
        <f>ΜΟΡΙΑ!E57</f>
        <v>6.6899999999999995</v>
      </c>
      <c r="E53" s="40" t="s">
        <v>248</v>
      </c>
      <c r="F53" s="40"/>
      <c r="G53" s="41"/>
    </row>
    <row r="54" spans="1:7" ht="15">
      <c r="A54" s="32">
        <v>53</v>
      </c>
      <c r="B54" s="36" t="s">
        <v>156</v>
      </c>
      <c r="C54" s="23" t="s">
        <v>206</v>
      </c>
      <c r="D54" s="39">
        <f>ΜΟΡΙΑ!E58</f>
        <v>4.69</v>
      </c>
      <c r="E54" s="40" t="s">
        <v>228</v>
      </c>
      <c r="F54" s="40"/>
      <c r="G54" s="41"/>
    </row>
    <row r="55" spans="1:7" ht="15">
      <c r="A55" s="32">
        <v>54</v>
      </c>
      <c r="B55" s="36" t="s">
        <v>89</v>
      </c>
      <c r="C55" s="23" t="s">
        <v>82</v>
      </c>
      <c r="D55" s="39">
        <f>ΜΟΡΙΑ!E59</f>
        <v>14.32</v>
      </c>
      <c r="E55" s="40" t="s">
        <v>265</v>
      </c>
      <c r="F55" s="40"/>
      <c r="G55" s="41"/>
    </row>
    <row r="56" spans="1:7" ht="15">
      <c r="A56" s="32">
        <v>55</v>
      </c>
      <c r="B56" s="36" t="s">
        <v>90</v>
      </c>
      <c r="C56" s="23" t="s">
        <v>61</v>
      </c>
      <c r="D56" s="39">
        <f>ΜΟΡΙΑ!E60</f>
        <v>14</v>
      </c>
      <c r="E56" s="40" t="s">
        <v>266</v>
      </c>
      <c r="F56" s="40"/>
      <c r="G56" s="41"/>
    </row>
    <row r="57" spans="1:7" ht="15">
      <c r="A57" s="32">
        <v>56</v>
      </c>
      <c r="B57" s="36" t="s">
        <v>91</v>
      </c>
      <c r="C57" s="23" t="s">
        <v>82</v>
      </c>
      <c r="D57" s="39">
        <f>ΜΟΡΙΑ!E61</f>
        <v>8.63</v>
      </c>
      <c r="E57" s="40" t="s">
        <v>267</v>
      </c>
      <c r="F57" s="40"/>
      <c r="G57" s="41"/>
    </row>
    <row r="58" spans="1:7" ht="15">
      <c r="A58" s="32">
        <v>57</v>
      </c>
      <c r="B58" s="36" t="s">
        <v>92</v>
      </c>
      <c r="C58" s="23" t="s">
        <v>93</v>
      </c>
      <c r="D58" s="39">
        <f>ΜΟΡΙΑ!E62</f>
        <v>9.879999999999999</v>
      </c>
      <c r="E58" s="40" t="s">
        <v>268</v>
      </c>
      <c r="F58" s="40" t="s">
        <v>246</v>
      </c>
      <c r="G58" s="41" t="s">
        <v>247</v>
      </c>
    </row>
    <row r="59" spans="1:7" ht="15">
      <c r="A59" s="32">
        <v>58</v>
      </c>
      <c r="B59" s="36" t="s">
        <v>157</v>
      </c>
      <c r="C59" s="23" t="s">
        <v>63</v>
      </c>
      <c r="D59" s="39">
        <f>ΜΟΡΙΑ!E63</f>
        <v>8</v>
      </c>
      <c r="E59" s="40" t="s">
        <v>226</v>
      </c>
      <c r="F59" s="40"/>
      <c r="G59" s="41"/>
    </row>
    <row r="60" spans="1:7" ht="15">
      <c r="A60" s="32">
        <v>59</v>
      </c>
      <c r="B60" s="36" t="s">
        <v>95</v>
      </c>
      <c r="C60" s="23" t="s">
        <v>53</v>
      </c>
      <c r="D60" s="39">
        <f>ΜΟΡΙΑ!E64</f>
        <v>15.879999999999999</v>
      </c>
      <c r="E60" s="40" t="s">
        <v>247</v>
      </c>
      <c r="F60" s="40" t="s">
        <v>269</v>
      </c>
      <c r="G60" s="41" t="s">
        <v>216</v>
      </c>
    </row>
    <row r="61" spans="1:7" ht="15">
      <c r="A61" s="32">
        <v>60</v>
      </c>
      <c r="B61" s="36" t="s">
        <v>211</v>
      </c>
      <c r="C61" s="23" t="s">
        <v>45</v>
      </c>
      <c r="D61" s="39">
        <f>ΜΟΡΙΑ!E65</f>
        <v>11.63</v>
      </c>
      <c r="E61" s="40" t="s">
        <v>270</v>
      </c>
      <c r="F61" s="40"/>
      <c r="G61" s="41"/>
    </row>
    <row r="62" spans="1:7" ht="15">
      <c r="A62" s="32">
        <v>61</v>
      </c>
      <c r="B62" s="36" t="s">
        <v>96</v>
      </c>
      <c r="C62" s="23" t="s">
        <v>68</v>
      </c>
      <c r="D62" s="39">
        <f>ΜΟΡΙΑ!E66</f>
        <v>16</v>
      </c>
      <c r="E62" s="40" t="s">
        <v>271</v>
      </c>
      <c r="F62" s="40"/>
      <c r="G62" s="41" t="s">
        <v>258</v>
      </c>
    </row>
    <row r="63" spans="1:7" ht="15">
      <c r="A63" s="32">
        <v>62</v>
      </c>
      <c r="B63" s="36" t="s">
        <v>97</v>
      </c>
      <c r="C63" s="23" t="s">
        <v>55</v>
      </c>
      <c r="D63" s="39">
        <f>ΜΟΡΙΑ!E67</f>
        <v>14</v>
      </c>
      <c r="E63" s="42" t="s">
        <v>293</v>
      </c>
      <c r="F63" s="40" t="s">
        <v>220</v>
      </c>
      <c r="G63" s="41" t="s">
        <v>225</v>
      </c>
    </row>
    <row r="64" spans="1:7" ht="15">
      <c r="A64" s="32">
        <v>63</v>
      </c>
      <c r="B64" s="36" t="s">
        <v>158</v>
      </c>
      <c r="C64" s="23" t="s">
        <v>53</v>
      </c>
      <c r="D64" s="39">
        <f>ΜΟΡΙΑ!E68</f>
        <v>11.5</v>
      </c>
      <c r="E64" s="40" t="s">
        <v>273</v>
      </c>
      <c r="F64" s="40"/>
      <c r="G64" s="41"/>
    </row>
    <row r="65" spans="1:7" ht="15">
      <c r="A65" s="32">
        <v>64</v>
      </c>
      <c r="B65" s="36" t="s">
        <v>98</v>
      </c>
      <c r="C65" s="23" t="s">
        <v>99</v>
      </c>
      <c r="D65" s="39">
        <f>ΜΟΡΙΑ!E69</f>
        <v>13</v>
      </c>
      <c r="E65" s="40" t="s">
        <v>226</v>
      </c>
      <c r="F65" s="40" t="s">
        <v>227</v>
      </c>
      <c r="G65" s="41" t="s">
        <v>228</v>
      </c>
    </row>
    <row r="66" spans="1:7" ht="15">
      <c r="A66" s="32">
        <v>65</v>
      </c>
      <c r="B66" s="36" t="s">
        <v>159</v>
      </c>
      <c r="C66" s="23" t="s">
        <v>105</v>
      </c>
      <c r="D66" s="39">
        <f>ΜΟΡΙΑ!E70</f>
        <v>11.13</v>
      </c>
      <c r="E66" s="40" t="s">
        <v>249</v>
      </c>
      <c r="F66" s="40"/>
      <c r="G66" s="41"/>
    </row>
    <row r="67" spans="1:7" ht="15">
      <c r="A67" s="32">
        <v>66</v>
      </c>
      <c r="B67" s="36" t="s">
        <v>160</v>
      </c>
      <c r="C67" s="23" t="s">
        <v>55</v>
      </c>
      <c r="D67" s="39">
        <f>ΜΟΡΙΑ!E71</f>
        <v>11.629999999999999</v>
      </c>
      <c r="E67" s="40" t="s">
        <v>274</v>
      </c>
      <c r="F67" s="40" t="s">
        <v>221</v>
      </c>
      <c r="G67" s="41"/>
    </row>
    <row r="68" spans="1:7" ht="15">
      <c r="A68" s="32">
        <v>67</v>
      </c>
      <c r="B68" s="36" t="s">
        <v>161</v>
      </c>
      <c r="C68" s="23" t="s">
        <v>47</v>
      </c>
      <c r="D68" s="39">
        <f>ΜΟΡΙΑ!E72</f>
        <v>12</v>
      </c>
      <c r="E68" s="40" t="s">
        <v>246</v>
      </c>
      <c r="F68" s="40"/>
      <c r="G68" s="41"/>
    </row>
    <row r="69" spans="1:7" ht="15">
      <c r="A69" s="32">
        <v>68</v>
      </c>
      <c r="B69" s="36" t="s">
        <v>162</v>
      </c>
      <c r="C69" s="23" t="s">
        <v>61</v>
      </c>
      <c r="D69" s="39">
        <f>ΜΟΡΙΑ!E73</f>
        <v>11.5</v>
      </c>
      <c r="E69" s="40" t="s">
        <v>275</v>
      </c>
      <c r="F69" s="40"/>
      <c r="G69" s="41"/>
    </row>
    <row r="70" spans="1:7" ht="15">
      <c r="A70" s="32">
        <v>69</v>
      </c>
      <c r="B70" s="36" t="s">
        <v>100</v>
      </c>
      <c r="C70" s="23" t="s">
        <v>55</v>
      </c>
      <c r="D70" s="39">
        <f>ΜΟΡΙΑ!E74</f>
        <v>13.5</v>
      </c>
      <c r="E70" s="40" t="s">
        <v>276</v>
      </c>
      <c r="F70" s="40"/>
      <c r="G70" s="41"/>
    </row>
    <row r="71" spans="1:7" ht="15">
      <c r="A71" s="32">
        <v>70</v>
      </c>
      <c r="B71" s="36" t="s">
        <v>197</v>
      </c>
      <c r="C71" s="23" t="s">
        <v>45</v>
      </c>
      <c r="D71" s="39">
        <f>ΜΟΡΙΑ!E75</f>
        <v>11</v>
      </c>
      <c r="E71" s="40" t="s">
        <v>263</v>
      </c>
      <c r="F71" s="40" t="s">
        <v>243</v>
      </c>
      <c r="G71" s="41" t="s">
        <v>275</v>
      </c>
    </row>
    <row r="72" spans="1:7" ht="15">
      <c r="A72" s="32">
        <v>71</v>
      </c>
      <c r="B72" s="36" t="s">
        <v>163</v>
      </c>
      <c r="C72" s="23" t="s">
        <v>45</v>
      </c>
      <c r="D72" s="39">
        <f>ΜΟΡΙΑ!E76</f>
        <v>5.63</v>
      </c>
      <c r="E72" s="48" t="s">
        <v>299</v>
      </c>
      <c r="F72" s="43"/>
      <c r="G72" s="44"/>
    </row>
    <row r="73" spans="1:7" ht="15">
      <c r="A73" s="32">
        <v>72</v>
      </c>
      <c r="B73" s="36" t="s">
        <v>101</v>
      </c>
      <c r="C73" s="23" t="s">
        <v>47</v>
      </c>
      <c r="D73" s="39">
        <f>ΜΟΡΙΑ!E77</f>
        <v>16.5</v>
      </c>
      <c r="E73" s="40" t="s">
        <v>221</v>
      </c>
      <c r="F73" s="40"/>
      <c r="G73" s="41"/>
    </row>
    <row r="74" spans="1:7" ht="15">
      <c r="A74" s="32">
        <v>73</v>
      </c>
      <c r="B74" s="36" t="s">
        <v>164</v>
      </c>
      <c r="C74" s="23" t="s">
        <v>105</v>
      </c>
      <c r="D74" s="39">
        <f>ΜΟΡΙΑ!E78</f>
        <v>10.25</v>
      </c>
      <c r="E74" s="40" t="s">
        <v>277</v>
      </c>
      <c r="F74" s="40"/>
      <c r="G74" s="41"/>
    </row>
    <row r="75" spans="1:7" ht="15">
      <c r="A75" s="32">
        <v>74</v>
      </c>
      <c r="B75" s="36" t="s">
        <v>165</v>
      </c>
      <c r="C75" s="23" t="s">
        <v>47</v>
      </c>
      <c r="D75" s="39">
        <f>ΜΟΡΙΑ!E79</f>
        <v>15.38</v>
      </c>
      <c r="E75" s="40" t="s">
        <v>278</v>
      </c>
      <c r="F75" s="40"/>
      <c r="G75" s="41"/>
    </row>
    <row r="76" spans="1:7" ht="15">
      <c r="A76" s="32">
        <v>75</v>
      </c>
      <c r="B76" s="36" t="s">
        <v>102</v>
      </c>
      <c r="C76" s="23" t="s">
        <v>103</v>
      </c>
      <c r="D76" s="39">
        <f>ΜΟΡΙΑ!E80</f>
        <v>15.129999999999999</v>
      </c>
      <c r="E76" s="40" t="s">
        <v>240</v>
      </c>
      <c r="F76" s="40" t="s">
        <v>232</v>
      </c>
      <c r="G76" s="41" t="s">
        <v>279</v>
      </c>
    </row>
    <row r="77" spans="1:7" ht="15">
      <c r="A77" s="32">
        <v>76</v>
      </c>
      <c r="B77" s="36" t="s">
        <v>166</v>
      </c>
      <c r="C77" s="23" t="s">
        <v>61</v>
      </c>
      <c r="D77" s="39">
        <f>ΜΟΡΙΑ!E81</f>
        <v>13.25</v>
      </c>
      <c r="E77" s="40" t="s">
        <v>243</v>
      </c>
      <c r="F77" s="40"/>
      <c r="G77" s="41"/>
    </row>
    <row r="78" spans="1:7" ht="15">
      <c r="A78" s="32">
        <v>77</v>
      </c>
      <c r="B78" s="36" t="s">
        <v>167</v>
      </c>
      <c r="C78" s="23" t="s">
        <v>202</v>
      </c>
      <c r="D78" s="39">
        <f>ΜΟΡΙΑ!E82</f>
        <v>11.88</v>
      </c>
      <c r="E78" s="40" t="s">
        <v>264</v>
      </c>
      <c r="F78" s="40"/>
      <c r="G78" s="41"/>
    </row>
    <row r="79" spans="1:7" ht="15">
      <c r="A79" s="32">
        <v>78</v>
      </c>
      <c r="B79" s="36" t="s">
        <v>168</v>
      </c>
      <c r="C79" s="23" t="s">
        <v>45</v>
      </c>
      <c r="D79" s="39">
        <f>ΜΟΡΙΑ!E83</f>
        <v>13.88</v>
      </c>
      <c r="E79" s="40" t="s">
        <v>259</v>
      </c>
      <c r="F79" s="40"/>
      <c r="G79" s="41"/>
    </row>
    <row r="80" spans="1:7" ht="15">
      <c r="A80" s="32">
        <v>79</v>
      </c>
      <c r="B80" s="36" t="s">
        <v>169</v>
      </c>
      <c r="C80" s="23" t="s">
        <v>53</v>
      </c>
      <c r="D80" s="39">
        <f>ΜΟΡΙΑ!E84</f>
        <v>3.75</v>
      </c>
      <c r="E80" s="40" t="s">
        <v>274</v>
      </c>
      <c r="F80" s="40" t="s">
        <v>280</v>
      </c>
      <c r="G80" s="41" t="s">
        <v>242</v>
      </c>
    </row>
    <row r="81" spans="1:7" ht="15">
      <c r="A81" s="32">
        <v>80</v>
      </c>
      <c r="B81" s="36" t="s">
        <v>104</v>
      </c>
      <c r="C81" s="23" t="s">
        <v>105</v>
      </c>
      <c r="D81" s="39">
        <f>ΜΟΡΙΑ!E85</f>
        <v>9.129999999999999</v>
      </c>
      <c r="E81" s="40" t="s">
        <v>251</v>
      </c>
      <c r="F81" s="40"/>
      <c r="G81" s="41"/>
    </row>
    <row r="82" spans="1:7" ht="15">
      <c r="A82" s="32">
        <v>81</v>
      </c>
      <c r="B82" s="36" t="s">
        <v>170</v>
      </c>
      <c r="C82" s="23" t="s">
        <v>82</v>
      </c>
      <c r="D82" s="39">
        <f>ΜΟΡΙΑ!E86</f>
        <v>16</v>
      </c>
      <c r="E82" s="40" t="s">
        <v>273</v>
      </c>
      <c r="F82" s="40" t="s">
        <v>281</v>
      </c>
      <c r="G82" s="41" t="s">
        <v>272</v>
      </c>
    </row>
    <row r="83" spans="1:7" ht="15">
      <c r="A83" s="32">
        <v>82</v>
      </c>
      <c r="B83" s="36" t="s">
        <v>106</v>
      </c>
      <c r="C83" s="23" t="s">
        <v>93</v>
      </c>
      <c r="D83" s="39">
        <f>ΜΟΡΙΑ!E87</f>
        <v>7.88</v>
      </c>
      <c r="E83" s="40" t="s">
        <v>272</v>
      </c>
      <c r="F83" s="40"/>
      <c r="G83" s="41"/>
    </row>
    <row r="84" spans="1:7" ht="15">
      <c r="A84" s="32">
        <v>83</v>
      </c>
      <c r="B84" s="36" t="s">
        <v>107</v>
      </c>
      <c r="C84" s="23" t="s">
        <v>47</v>
      </c>
      <c r="D84" s="39">
        <f>ΜΟΡΙΑ!E88</f>
        <v>11.88</v>
      </c>
      <c r="E84" s="40" t="s">
        <v>279</v>
      </c>
      <c r="F84" s="40"/>
      <c r="G84" s="41"/>
    </row>
    <row r="85" spans="1:7" ht="15">
      <c r="A85" s="32">
        <v>84</v>
      </c>
      <c r="B85" s="36" t="s">
        <v>108</v>
      </c>
      <c r="C85" s="23" t="s">
        <v>47</v>
      </c>
      <c r="D85" s="39">
        <f>ΜΟΡΙΑ!E89</f>
        <v>13.5</v>
      </c>
      <c r="E85" s="40" t="s">
        <v>282</v>
      </c>
      <c r="F85" s="40"/>
      <c r="G85" s="41"/>
    </row>
    <row r="86" spans="1:7" ht="15">
      <c r="A86" s="32">
        <v>85</v>
      </c>
      <c r="B86" s="36" t="s">
        <v>171</v>
      </c>
      <c r="C86" s="23" t="s">
        <v>63</v>
      </c>
      <c r="D86" s="39">
        <f>ΜΟΡΙΑ!E90</f>
        <v>12.57</v>
      </c>
      <c r="E86" s="40" t="s">
        <v>283</v>
      </c>
      <c r="F86" s="40"/>
      <c r="G86" s="41"/>
    </row>
    <row r="87" spans="1:7" ht="15">
      <c r="A87" s="32">
        <v>86</v>
      </c>
      <c r="B87" s="36" t="s">
        <v>194</v>
      </c>
      <c r="C87" s="23" t="s">
        <v>82</v>
      </c>
      <c r="D87" s="39">
        <f>ΜΟΡΙΑ!E91</f>
        <v>3.75</v>
      </c>
      <c r="E87" s="40" t="s">
        <v>284</v>
      </c>
      <c r="F87" s="40" t="s">
        <v>285</v>
      </c>
      <c r="G87" s="41"/>
    </row>
    <row r="88" spans="1:7" ht="15">
      <c r="A88" s="32">
        <v>87</v>
      </c>
      <c r="B88" s="36" t="s">
        <v>172</v>
      </c>
      <c r="C88" s="23" t="s">
        <v>68</v>
      </c>
      <c r="D88" s="39">
        <f>ΜΟΡΙΑ!E92</f>
        <v>9.5</v>
      </c>
      <c r="E88" s="40" t="s">
        <v>280</v>
      </c>
      <c r="F88" s="40"/>
      <c r="G88" s="41"/>
    </row>
    <row r="89" spans="1:7" ht="15">
      <c r="A89" s="32">
        <v>88</v>
      </c>
      <c r="B89" s="36" t="s">
        <v>109</v>
      </c>
      <c r="C89" s="23" t="s">
        <v>47</v>
      </c>
      <c r="D89" s="39">
        <f>ΜΟΡΙΑ!E93</f>
        <v>13.75</v>
      </c>
      <c r="E89" s="40" t="s">
        <v>286</v>
      </c>
      <c r="F89" s="40"/>
      <c r="G89" s="41"/>
    </row>
    <row r="90" spans="1:7" ht="15">
      <c r="A90" s="32">
        <v>89</v>
      </c>
      <c r="B90" s="36" t="s">
        <v>173</v>
      </c>
      <c r="C90" s="23" t="s">
        <v>45</v>
      </c>
      <c r="D90" s="39">
        <f>ΜΟΡΙΑ!E94</f>
        <v>12.07</v>
      </c>
      <c r="E90" s="40" t="s">
        <v>234</v>
      </c>
      <c r="F90" s="40"/>
      <c r="G90" s="41"/>
    </row>
    <row r="91" spans="1:7" ht="15">
      <c r="A91" s="32">
        <v>90</v>
      </c>
      <c r="B91" s="36" t="s">
        <v>174</v>
      </c>
      <c r="C91" s="23" t="s">
        <v>61</v>
      </c>
      <c r="D91" s="39">
        <f>ΜΟΡΙΑ!E95</f>
        <v>11.5</v>
      </c>
      <c r="E91" s="40" t="s">
        <v>287</v>
      </c>
      <c r="F91" s="40"/>
      <c r="G91" s="41"/>
    </row>
    <row r="92" spans="1:7" ht="15">
      <c r="A92" s="32">
        <v>91</v>
      </c>
      <c r="B92" s="36" t="s">
        <v>192</v>
      </c>
      <c r="C92" s="23" t="s">
        <v>203</v>
      </c>
      <c r="D92" s="39">
        <f>ΜΟΡΙΑ!E96</f>
        <v>11.5</v>
      </c>
      <c r="E92" s="40" t="s">
        <v>269</v>
      </c>
      <c r="F92" s="40"/>
      <c r="G92" s="41"/>
    </row>
    <row r="93" spans="1:7" ht="15">
      <c r="A93" s="32">
        <v>92</v>
      </c>
      <c r="B93" s="36" t="s">
        <v>110</v>
      </c>
      <c r="C93" s="23" t="s">
        <v>82</v>
      </c>
      <c r="D93" s="39">
        <f>ΜΟΡΙΑ!E97</f>
        <v>16.5</v>
      </c>
      <c r="E93" s="40" t="s">
        <v>287</v>
      </c>
      <c r="F93" s="40"/>
      <c r="G93" s="41"/>
    </row>
    <row r="94" spans="1:7" ht="15">
      <c r="A94" s="32">
        <v>93</v>
      </c>
      <c r="B94" s="36" t="s">
        <v>111</v>
      </c>
      <c r="C94" s="23" t="s">
        <v>47</v>
      </c>
      <c r="D94" s="39">
        <f>ΜΟΡΙΑ!E98</f>
        <v>14</v>
      </c>
      <c r="E94" s="40" t="s">
        <v>275</v>
      </c>
      <c r="F94" s="40"/>
      <c r="G94" s="41"/>
    </row>
    <row r="95" spans="1:7" ht="15">
      <c r="A95" s="32">
        <v>94</v>
      </c>
      <c r="B95" s="36" t="s">
        <v>196</v>
      </c>
      <c r="C95" s="23" t="s">
        <v>45</v>
      </c>
      <c r="D95" s="39">
        <f>ΜΟΡΙΑ!E99</f>
        <v>8</v>
      </c>
      <c r="E95" s="40" t="s">
        <v>235</v>
      </c>
      <c r="F95" s="40" t="s">
        <v>261</v>
      </c>
      <c r="G95" s="41"/>
    </row>
    <row r="96" spans="1:7" ht="15">
      <c r="A96" s="32">
        <v>95</v>
      </c>
      <c r="B96" s="36" t="s">
        <v>175</v>
      </c>
      <c r="C96" s="23" t="s">
        <v>112</v>
      </c>
      <c r="D96" s="39">
        <f>ΜΟΡΙΑ!E100</f>
        <v>13.5</v>
      </c>
      <c r="E96" s="40" t="s">
        <v>227</v>
      </c>
      <c r="F96" s="40"/>
      <c r="G96" s="41"/>
    </row>
    <row r="97" spans="1:7" ht="15">
      <c r="A97" s="32">
        <v>96</v>
      </c>
      <c r="B97" s="36" t="s">
        <v>113</v>
      </c>
      <c r="C97" s="23" t="s">
        <v>114</v>
      </c>
      <c r="D97" s="39">
        <f>ΜΟΡΙΑ!E101</f>
        <v>15.75</v>
      </c>
      <c r="E97" s="40" t="s">
        <v>288</v>
      </c>
      <c r="F97" s="40"/>
      <c r="G97" s="41"/>
    </row>
    <row r="98" spans="1:7" ht="15">
      <c r="A98" s="32">
        <v>97</v>
      </c>
      <c r="B98" s="36" t="s">
        <v>193</v>
      </c>
      <c r="C98" s="23" t="s">
        <v>205</v>
      </c>
      <c r="D98" s="39">
        <f>ΜΟΡΙΑ!E102</f>
        <v>5.25</v>
      </c>
      <c r="E98" s="40" t="s">
        <v>235</v>
      </c>
      <c r="F98" s="40"/>
      <c r="G98" s="41"/>
    </row>
    <row r="99" spans="1:7" ht="15">
      <c r="A99" s="32">
        <v>98</v>
      </c>
      <c r="B99" s="36" t="s">
        <v>176</v>
      </c>
      <c r="C99" s="23" t="s">
        <v>82</v>
      </c>
      <c r="D99" s="39">
        <f>ΜΟΡΙΑ!E103</f>
        <v>13.5</v>
      </c>
      <c r="E99" s="40" t="s">
        <v>259</v>
      </c>
      <c r="F99" s="40"/>
      <c r="G99" s="41"/>
    </row>
    <row r="100" spans="1:7" ht="15">
      <c r="A100" s="32">
        <v>99</v>
      </c>
      <c r="B100" s="36" t="s">
        <v>115</v>
      </c>
      <c r="C100" s="23" t="s">
        <v>116</v>
      </c>
      <c r="D100" s="39">
        <f>ΜΟΡΙΑ!E104</f>
        <v>16.13</v>
      </c>
      <c r="E100" s="40" t="s">
        <v>259</v>
      </c>
      <c r="F100" s="40" t="s">
        <v>271</v>
      </c>
      <c r="G100" s="41"/>
    </row>
    <row r="101" spans="1:7" ht="15">
      <c r="A101" s="32">
        <v>100</v>
      </c>
      <c r="B101" s="36" t="s">
        <v>117</v>
      </c>
      <c r="C101" s="23" t="s">
        <v>112</v>
      </c>
      <c r="D101" s="39">
        <f>ΜΟΡΙΑ!E105</f>
        <v>13.5</v>
      </c>
      <c r="E101" s="40" t="s">
        <v>255</v>
      </c>
      <c r="F101" s="40"/>
      <c r="G101" s="41"/>
    </row>
    <row r="102" spans="1:7" ht="15">
      <c r="A102" s="32">
        <v>101</v>
      </c>
      <c r="B102" s="36" t="s">
        <v>195</v>
      </c>
      <c r="C102" s="23" t="s">
        <v>76</v>
      </c>
      <c r="D102" s="39">
        <f>ΜΟΡΙΑ!E106</f>
        <v>13.5</v>
      </c>
      <c r="E102" s="40" t="s">
        <v>284</v>
      </c>
      <c r="F102" s="40" t="s">
        <v>285</v>
      </c>
      <c r="G102" s="41"/>
    </row>
    <row r="103" spans="1:7" ht="15">
      <c r="A103" s="32">
        <v>102</v>
      </c>
      <c r="B103" s="36" t="s">
        <v>118</v>
      </c>
      <c r="C103" s="23" t="s">
        <v>61</v>
      </c>
      <c r="D103" s="39">
        <f>ΜΟΡΙΑ!E107</f>
        <v>13.5</v>
      </c>
      <c r="E103" s="40" t="s">
        <v>289</v>
      </c>
      <c r="F103" s="40"/>
      <c r="G103" s="41"/>
    </row>
    <row r="104" spans="1:7" ht="15">
      <c r="A104" s="32">
        <v>103</v>
      </c>
      <c r="B104" s="36" t="s">
        <v>119</v>
      </c>
      <c r="C104" s="23" t="s">
        <v>112</v>
      </c>
      <c r="D104" s="39">
        <f>ΜΟΡΙΑ!E108</f>
        <v>13.5</v>
      </c>
      <c r="E104" s="40" t="s">
        <v>290</v>
      </c>
      <c r="F104" s="40" t="s">
        <v>277</v>
      </c>
      <c r="G104" s="41"/>
    </row>
    <row r="105" spans="1:7" ht="15">
      <c r="A105" s="32">
        <v>104</v>
      </c>
      <c r="B105" s="36" t="s">
        <v>120</v>
      </c>
      <c r="C105" s="23" t="s">
        <v>61</v>
      </c>
      <c r="D105" s="39">
        <f>ΜΟΡΙΑ!E109</f>
        <v>12.82</v>
      </c>
      <c r="E105" s="40" t="s">
        <v>222</v>
      </c>
      <c r="F105" s="40"/>
      <c r="G105" s="41"/>
    </row>
    <row r="106" spans="1:7" ht="15">
      <c r="A106" s="32">
        <v>105</v>
      </c>
      <c r="B106" s="36" t="s">
        <v>177</v>
      </c>
      <c r="C106" s="23" t="s">
        <v>47</v>
      </c>
      <c r="D106" s="39">
        <f>ΜΟΡΙΑ!E110</f>
        <v>13.69</v>
      </c>
      <c r="E106" s="40" t="s">
        <v>281</v>
      </c>
      <c r="F106" s="40" t="s">
        <v>220</v>
      </c>
      <c r="G106" s="41"/>
    </row>
    <row r="107" spans="1:7" ht="15">
      <c r="A107" s="32">
        <v>106</v>
      </c>
      <c r="B107" s="36" t="s">
        <v>121</v>
      </c>
      <c r="C107" s="23" t="s">
        <v>61</v>
      </c>
      <c r="D107" s="39">
        <f>ΜΟΡΙΑ!E111</f>
        <v>13</v>
      </c>
      <c r="E107" s="40" t="s">
        <v>291</v>
      </c>
      <c r="F107" s="40"/>
      <c r="G107" s="41"/>
    </row>
    <row r="108" spans="1:7" ht="15">
      <c r="A108" s="32">
        <v>107</v>
      </c>
      <c r="B108" s="36" t="s">
        <v>122</v>
      </c>
      <c r="C108" s="23" t="s">
        <v>45</v>
      </c>
      <c r="D108" s="39">
        <f>ΜΟΡΙΑ!E112</f>
        <v>14</v>
      </c>
      <c r="E108" s="40" t="s">
        <v>254</v>
      </c>
      <c r="F108" s="40"/>
      <c r="G108" s="41"/>
    </row>
    <row r="109" spans="1:7" ht="15">
      <c r="A109" s="32">
        <v>108</v>
      </c>
      <c r="B109" s="36" t="s">
        <v>123</v>
      </c>
      <c r="C109" s="23" t="s">
        <v>47</v>
      </c>
      <c r="D109" s="39">
        <f>ΜΟΡΙΑ!E113</f>
        <v>8.629999999999999</v>
      </c>
      <c r="E109" s="40" t="s">
        <v>222</v>
      </c>
      <c r="F109" s="40" t="s">
        <v>240</v>
      </c>
      <c r="G109" s="41" t="s">
        <v>292</v>
      </c>
    </row>
    <row r="110" spans="1:7" ht="15">
      <c r="A110" s="32">
        <v>109</v>
      </c>
      <c r="B110" s="36" t="s">
        <v>178</v>
      </c>
      <c r="C110" s="23" t="s">
        <v>45</v>
      </c>
      <c r="D110" s="39">
        <f>ΜΟΡΙΑ!E114</f>
        <v>12.5</v>
      </c>
      <c r="E110" s="40" t="s">
        <v>240</v>
      </c>
      <c r="F110" s="40"/>
      <c r="G110" s="41"/>
    </row>
    <row r="111" spans="1:7" ht="15">
      <c r="A111" s="32">
        <v>110</v>
      </c>
      <c r="B111" s="36" t="s">
        <v>179</v>
      </c>
      <c r="C111" s="23" t="s">
        <v>93</v>
      </c>
      <c r="D111" s="39">
        <f>ΜΟΡΙΑ!E115</f>
        <v>0.75</v>
      </c>
      <c r="E111" s="40" t="s">
        <v>280</v>
      </c>
      <c r="F111" s="40" t="s">
        <v>285</v>
      </c>
      <c r="G111" s="41"/>
    </row>
    <row r="112" spans="1:7" ht="15">
      <c r="A112" s="32">
        <v>111</v>
      </c>
      <c r="B112" s="36" t="s">
        <v>124</v>
      </c>
      <c r="C112" s="23" t="s">
        <v>53</v>
      </c>
      <c r="D112" s="39">
        <f>ΜΟΡΙΑ!E116</f>
        <v>12.57</v>
      </c>
      <c r="E112" s="40" t="s">
        <v>280</v>
      </c>
      <c r="F112" s="40" t="s">
        <v>285</v>
      </c>
      <c r="G112" s="41"/>
    </row>
    <row r="113" spans="1:7" ht="15">
      <c r="A113" s="32">
        <v>112</v>
      </c>
      <c r="B113" s="36" t="s">
        <v>180</v>
      </c>
      <c r="C113" s="23" t="s">
        <v>76</v>
      </c>
      <c r="D113" s="39">
        <f>ΜΟΡΙΑ!E117</f>
        <v>9.5</v>
      </c>
      <c r="E113" s="40" t="s">
        <v>237</v>
      </c>
      <c r="F113" s="40" t="s">
        <v>274</v>
      </c>
      <c r="G113" s="41" t="s">
        <v>278</v>
      </c>
    </row>
    <row r="114" spans="1:7" ht="15">
      <c r="A114" s="32">
        <v>113</v>
      </c>
      <c r="B114" s="36" t="s">
        <v>181</v>
      </c>
      <c r="C114" s="23" t="s">
        <v>53</v>
      </c>
      <c r="D114" s="39">
        <f>ΜΟΡΙΑ!E118</f>
        <v>1.25</v>
      </c>
      <c r="E114" s="40" t="s">
        <v>285</v>
      </c>
      <c r="F114" s="40"/>
      <c r="G114" s="41"/>
    </row>
    <row r="115" spans="1:7" ht="15">
      <c r="A115" s="32">
        <v>114</v>
      </c>
      <c r="B115" s="36" t="s">
        <v>204</v>
      </c>
      <c r="C115" s="23" t="s">
        <v>61</v>
      </c>
      <c r="D115" s="39">
        <f>ΜΟΡΙΑ!E119</f>
        <v>8.629999999999999</v>
      </c>
      <c r="E115" s="40" t="s">
        <v>266</v>
      </c>
      <c r="F115" s="40"/>
      <c r="G115" s="41"/>
    </row>
    <row r="116" spans="1:7" ht="15">
      <c r="A116" s="32">
        <v>115</v>
      </c>
      <c r="B116" s="36" t="s">
        <v>125</v>
      </c>
      <c r="C116" s="23" t="s">
        <v>74</v>
      </c>
      <c r="D116" s="39">
        <f>ΜΟΡΙΑ!E120</f>
        <v>16.5</v>
      </c>
      <c r="E116" s="40" t="s">
        <v>249</v>
      </c>
      <c r="F116" s="40"/>
      <c r="G116" s="41"/>
    </row>
    <row r="117" spans="1:7" ht="15">
      <c r="A117" s="32">
        <v>116</v>
      </c>
      <c r="B117" s="36" t="s">
        <v>182</v>
      </c>
      <c r="C117" s="23" t="s">
        <v>47</v>
      </c>
      <c r="D117" s="39">
        <f>ΜΟΡΙΑ!E121</f>
        <v>11.5</v>
      </c>
      <c r="E117" s="40" t="s">
        <v>278</v>
      </c>
      <c r="F117" s="40"/>
      <c r="G117" s="41"/>
    </row>
    <row r="118" spans="1:7" ht="15">
      <c r="A118" s="32">
        <v>117</v>
      </c>
      <c r="B118" s="36" t="s">
        <v>183</v>
      </c>
      <c r="C118" s="23" t="s">
        <v>45</v>
      </c>
      <c r="D118" s="39">
        <f>ΜΟΡΙΑ!E122</f>
        <v>12.38</v>
      </c>
      <c r="E118" s="40" t="s">
        <v>293</v>
      </c>
      <c r="F118" s="40"/>
      <c r="G118" s="41"/>
    </row>
    <row r="119" spans="1:7" ht="15">
      <c r="A119" s="32">
        <v>118</v>
      </c>
      <c r="B119" s="36" t="s">
        <v>184</v>
      </c>
      <c r="C119" s="23" t="s">
        <v>76</v>
      </c>
      <c r="D119" s="39">
        <f>ΜΟΡΙΑ!E123</f>
        <v>8</v>
      </c>
      <c r="E119" s="40" t="s">
        <v>244</v>
      </c>
      <c r="F119" s="40"/>
      <c r="G119" s="41"/>
    </row>
    <row r="120" spans="1:7" ht="15">
      <c r="A120" s="32">
        <v>119</v>
      </c>
      <c r="B120" s="36" t="s">
        <v>185</v>
      </c>
      <c r="C120" s="23" t="s">
        <v>53</v>
      </c>
      <c r="D120" s="39">
        <f>ΜΟΡΙΑ!E124</f>
        <v>11</v>
      </c>
      <c r="E120" s="40" t="s">
        <v>217</v>
      </c>
      <c r="F120" s="40" t="s">
        <v>223</v>
      </c>
      <c r="G120" s="41" t="s">
        <v>259</v>
      </c>
    </row>
    <row r="121" spans="1:7" ht="15">
      <c r="A121" s="32">
        <v>120</v>
      </c>
      <c r="B121" s="36" t="s">
        <v>126</v>
      </c>
      <c r="C121" s="23" t="s">
        <v>47</v>
      </c>
      <c r="D121" s="39">
        <f>ΜΟΡΙΑ!E125</f>
        <v>16</v>
      </c>
      <c r="E121" s="40" t="s">
        <v>294</v>
      </c>
      <c r="F121" s="40"/>
      <c r="G121" s="41"/>
    </row>
    <row r="122" spans="1:7" ht="15">
      <c r="A122" s="32">
        <v>121</v>
      </c>
      <c r="B122" s="36" t="s">
        <v>127</v>
      </c>
      <c r="C122" s="23" t="s">
        <v>55</v>
      </c>
      <c r="D122" s="39">
        <f>ΜΟΡΙΑ!E126</f>
        <v>12.51</v>
      </c>
      <c r="E122" s="40" t="s">
        <v>262</v>
      </c>
      <c r="F122" s="40" t="s">
        <v>261</v>
      </c>
      <c r="G122" s="41" t="s">
        <v>292</v>
      </c>
    </row>
    <row r="123" spans="1:7" ht="15">
      <c r="A123" s="32">
        <v>122</v>
      </c>
      <c r="B123" s="36" t="s">
        <v>128</v>
      </c>
      <c r="C123" s="23" t="s">
        <v>57</v>
      </c>
      <c r="D123" s="39">
        <f>ΜΟΡΙΑ!E127</f>
        <v>17.5</v>
      </c>
      <c r="E123" s="40" t="s">
        <v>233</v>
      </c>
      <c r="F123" s="40" t="s">
        <v>240</v>
      </c>
      <c r="G123" s="41" t="s">
        <v>292</v>
      </c>
    </row>
    <row r="124" spans="1:7" ht="15">
      <c r="A124" s="32">
        <v>123</v>
      </c>
      <c r="B124" s="36" t="s">
        <v>301</v>
      </c>
      <c r="C124" s="23" t="s">
        <v>53</v>
      </c>
      <c r="D124" s="39">
        <f>ΜΟΡΙΑ!E128</f>
        <v>13.379999999999999</v>
      </c>
      <c r="E124" s="40" t="s">
        <v>295</v>
      </c>
      <c r="F124" s="40"/>
      <c r="G124" s="41"/>
    </row>
    <row r="125" spans="1:7" ht="15">
      <c r="A125" s="32">
        <v>124</v>
      </c>
      <c r="B125" s="36" t="s">
        <v>187</v>
      </c>
      <c r="C125" s="24" t="s">
        <v>45</v>
      </c>
      <c r="D125" s="39">
        <f>ΜΟΡΙΑ!E129</f>
        <v>11.5</v>
      </c>
      <c r="E125" s="40" t="s">
        <v>237</v>
      </c>
      <c r="F125" s="40" t="s">
        <v>233</v>
      </c>
      <c r="G125" s="41"/>
    </row>
    <row r="126" spans="1:7" ht="15">
      <c r="A126" s="32">
        <v>125</v>
      </c>
      <c r="B126" s="36" t="s">
        <v>188</v>
      </c>
      <c r="C126" s="23" t="s">
        <v>47</v>
      </c>
      <c r="D126" s="39">
        <f>ΜΟΡΙΑ!E130</f>
        <v>13.5</v>
      </c>
      <c r="E126" s="40" t="s">
        <v>264</v>
      </c>
      <c r="F126" s="40"/>
      <c r="G126" s="41"/>
    </row>
    <row r="127" spans="1:7" ht="15">
      <c r="A127" s="32">
        <v>126</v>
      </c>
      <c r="B127" s="36" t="s">
        <v>189</v>
      </c>
      <c r="C127" s="23" t="s">
        <v>49</v>
      </c>
      <c r="D127" s="39">
        <f>ΜΟΡΙΑ!E131</f>
        <v>5.75</v>
      </c>
      <c r="E127" s="42" t="s">
        <v>300</v>
      </c>
      <c r="F127" s="40"/>
      <c r="G127" s="41"/>
    </row>
    <row r="128" spans="1:7" ht="15">
      <c r="A128" s="32">
        <v>127</v>
      </c>
      <c r="B128" s="36" t="s">
        <v>129</v>
      </c>
      <c r="C128" s="23" t="s">
        <v>55</v>
      </c>
      <c r="D128" s="39">
        <f>ΜΟΡΙΑ!E132</f>
        <v>14</v>
      </c>
      <c r="E128" s="40" t="s">
        <v>296</v>
      </c>
      <c r="F128" s="40"/>
      <c r="G128" s="41"/>
    </row>
    <row r="129" spans="1:7" ht="15">
      <c r="A129" s="32">
        <v>128</v>
      </c>
      <c r="B129" s="36" t="s">
        <v>130</v>
      </c>
      <c r="C129" s="23" t="s">
        <v>61</v>
      </c>
      <c r="D129" s="39">
        <f>ΜΟΡΙΑ!E133</f>
        <v>13.5</v>
      </c>
      <c r="E129" s="40" t="s">
        <v>297</v>
      </c>
      <c r="F129" s="40"/>
      <c r="G129" s="41"/>
    </row>
    <row r="130" spans="1:7" ht="15">
      <c r="A130" s="32">
        <v>129</v>
      </c>
      <c r="B130" s="36" t="s">
        <v>190</v>
      </c>
      <c r="C130" s="23" t="s">
        <v>93</v>
      </c>
      <c r="D130" s="39">
        <f>ΜΟΡΙΑ!E134</f>
        <v>12</v>
      </c>
      <c r="E130" s="40" t="s">
        <v>249</v>
      </c>
      <c r="F130" s="40" t="s">
        <v>288</v>
      </c>
      <c r="G130" s="41"/>
    </row>
    <row r="131" spans="1:7" ht="15">
      <c r="A131" s="32">
        <v>130</v>
      </c>
      <c r="B131" s="36" t="s">
        <v>131</v>
      </c>
      <c r="C131" s="23" t="s">
        <v>61</v>
      </c>
      <c r="D131" s="39">
        <f>ΜΟΡΙΑ!E135</f>
        <v>13.5</v>
      </c>
      <c r="E131" s="40" t="s">
        <v>292</v>
      </c>
      <c r="F131" s="40" t="s">
        <v>296</v>
      </c>
      <c r="G131" s="41" t="s">
        <v>262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dcterms:created xsi:type="dcterms:W3CDTF">2015-06-09T12:28:53Z</dcterms:created>
  <dcterms:modified xsi:type="dcterms:W3CDTF">2015-06-18T20:24:26Z</dcterms:modified>
  <cp:category/>
  <cp:version/>
  <cp:contentType/>
  <cp:contentStatus/>
</cp:coreProperties>
</file>